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日比\公告（正式）\HP公告\"/>
    </mc:Choice>
  </mc:AlternateContent>
  <bookViews>
    <workbookView xWindow="0" yWindow="0" windowWidth="20490" windowHeight="6810" tabRatio="915" activeTab="1"/>
  </bookViews>
  <sheets>
    <sheet name="記入例" sheetId="13" r:id="rId1"/>
    <sheet name="様式６－２" sheetId="15" r:id="rId2"/>
  </sheets>
  <calcPr calcId="162913"/>
</workbook>
</file>

<file path=xl/calcChain.xml><?xml version="1.0" encoding="utf-8"?>
<calcChain xmlns="http://schemas.openxmlformats.org/spreadsheetml/2006/main">
  <c r="K18" i="15" l="1"/>
  <c r="I18" i="15"/>
  <c r="H18" i="15"/>
  <c r="K17" i="15"/>
  <c r="I17" i="15"/>
  <c r="H17" i="15"/>
  <c r="K16" i="15"/>
  <c r="I16" i="15"/>
  <c r="H16" i="15"/>
  <c r="K15" i="15"/>
  <c r="I15" i="15"/>
  <c r="H15" i="15"/>
  <c r="K14" i="15"/>
  <c r="I14" i="15"/>
  <c r="H14" i="15"/>
  <c r="K12" i="15"/>
  <c r="I12" i="15"/>
  <c r="H12" i="15"/>
  <c r="K11" i="15"/>
  <c r="I11" i="15"/>
  <c r="H11" i="15"/>
  <c r="K10" i="15"/>
  <c r="I10" i="15"/>
  <c r="H10" i="15"/>
  <c r="K9" i="15"/>
  <c r="K23" i="15" s="1"/>
  <c r="I9" i="15"/>
  <c r="H9" i="15"/>
  <c r="H20" i="15" s="1"/>
  <c r="H22" i="15" l="1"/>
  <c r="H21" i="15"/>
  <c r="K18" i="13"/>
  <c r="K17" i="13"/>
  <c r="K16" i="13"/>
  <c r="K15" i="13"/>
  <c r="K14" i="13"/>
  <c r="K12" i="13"/>
  <c r="K11" i="13"/>
  <c r="K10" i="13"/>
  <c r="K9" i="13"/>
  <c r="H9" i="13"/>
  <c r="K23" i="13" l="1"/>
  <c r="H18" i="13"/>
  <c r="H17" i="13"/>
  <c r="H16" i="13"/>
  <c r="H15" i="13"/>
  <c r="H14" i="13"/>
  <c r="H12" i="13"/>
  <c r="H11" i="13"/>
  <c r="H10" i="13"/>
  <c r="H20" i="13"/>
  <c r="I18" i="13"/>
  <c r="I17" i="13"/>
  <c r="I16" i="13"/>
  <c r="I15" i="13"/>
  <c r="I14" i="13"/>
  <c r="I12" i="13"/>
  <c r="I11" i="13"/>
  <c r="I10" i="13"/>
  <c r="I9" i="13"/>
  <c r="H22" i="13" l="1"/>
  <c r="H21" i="13"/>
</calcChain>
</file>

<file path=xl/sharedStrings.xml><?xml version="1.0" encoding="utf-8"?>
<sst xmlns="http://schemas.openxmlformats.org/spreadsheetml/2006/main" count="156" uniqueCount="62">
  <si>
    <t>利用率</t>
    <rPh sb="0" eb="3">
      <t>リヨウリツ</t>
    </rPh>
    <phoneticPr fontId="1"/>
  </si>
  <si>
    <t>負荷率</t>
    <rPh sb="0" eb="2">
      <t>フカ</t>
    </rPh>
    <rPh sb="2" eb="3">
      <t>リツ</t>
    </rPh>
    <phoneticPr fontId="1"/>
  </si>
  <si>
    <t>①</t>
    <phoneticPr fontId="1"/>
  </si>
  <si>
    <t>②</t>
    <phoneticPr fontId="1"/>
  </si>
  <si>
    <t>③</t>
    <phoneticPr fontId="1"/>
  </si>
  <si>
    <t>①～⑤の積</t>
    <rPh sb="4" eb="5">
      <t>セキ</t>
    </rPh>
    <phoneticPr fontId="1"/>
  </si>
  <si>
    <t>（記入要領）</t>
    <rPh sb="1" eb="3">
      <t>キニュウ</t>
    </rPh>
    <rPh sb="3" eb="5">
      <t>ヨウリョウ</t>
    </rPh>
    <phoneticPr fontId="1"/>
  </si>
  <si>
    <t>※行が不足する場合は、適宜挿入して記入すること。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ソウニュウ</t>
    </rPh>
    <rPh sb="17" eb="19">
      <t>キニュウ</t>
    </rPh>
    <phoneticPr fontId="1"/>
  </si>
  <si>
    <t>↓</t>
    <phoneticPr fontId="1"/>
  </si>
  <si>
    <t>月別使用電力量と使用ガス量の算出表</t>
    <rPh sb="0" eb="2">
      <t>ツキベツ</t>
    </rPh>
    <rPh sb="2" eb="4">
      <t>シヨウ</t>
    </rPh>
    <rPh sb="4" eb="6">
      <t>デンリョク</t>
    </rPh>
    <rPh sb="6" eb="7">
      <t>リョウ</t>
    </rPh>
    <rPh sb="8" eb="10">
      <t>シヨウ</t>
    </rPh>
    <rPh sb="12" eb="13">
      <t>リョウ</t>
    </rPh>
    <rPh sb="14" eb="16">
      <t>サンシュツ</t>
    </rPh>
    <rPh sb="16" eb="17">
      <t>ヒョウ</t>
    </rPh>
    <phoneticPr fontId="1"/>
  </si>
  <si>
    <t>６月</t>
    <rPh sb="1" eb="2">
      <t>ガツ</t>
    </rPh>
    <phoneticPr fontId="2"/>
  </si>
  <si>
    <t>７月</t>
    <rPh sb="1" eb="2">
      <t>ガツ</t>
    </rPh>
    <phoneticPr fontId="2"/>
  </si>
  <si>
    <t>８月</t>
  </si>
  <si>
    <t>９月</t>
  </si>
  <si>
    <t>１１月</t>
    <rPh sb="2" eb="3">
      <t>ガツ</t>
    </rPh>
    <phoneticPr fontId="2"/>
  </si>
  <si>
    <t>１２月</t>
    <rPh sb="2" eb="3">
      <t>ガツ</t>
    </rPh>
    <phoneticPr fontId="2"/>
  </si>
  <si>
    <t>１月</t>
  </si>
  <si>
    <t>２月</t>
  </si>
  <si>
    <t>３月</t>
  </si>
  <si>
    <t>冷房</t>
    <rPh sb="0" eb="2">
      <t>レイボウ</t>
    </rPh>
    <phoneticPr fontId="1"/>
  </si>
  <si>
    <t>暖房</t>
    <rPh sb="0" eb="2">
      <t>ダンボウ</t>
    </rPh>
    <phoneticPr fontId="1"/>
  </si>
  <si>
    <t>冷暖</t>
    <rPh sb="0" eb="2">
      <t>レイダン</t>
    </rPh>
    <phoneticPr fontId="1"/>
  </si>
  <si>
    <t>(注）定格消費電力はJIS B8616およびJRA4002に準拠した条件による定格消費電力</t>
    <rPh sb="1" eb="2">
      <t>チュウ</t>
    </rPh>
    <rPh sb="3" eb="5">
      <t>テイカク</t>
    </rPh>
    <rPh sb="5" eb="7">
      <t>ショウヒ</t>
    </rPh>
    <rPh sb="7" eb="9">
      <t>デンリョク</t>
    </rPh>
    <rPh sb="30" eb="32">
      <t>ジュンキョ</t>
    </rPh>
    <rPh sb="34" eb="36">
      <t>ジョウケン</t>
    </rPh>
    <rPh sb="39" eb="41">
      <t>テイカク</t>
    </rPh>
    <rPh sb="41" eb="43">
      <t>ショウヒ</t>
    </rPh>
    <rPh sb="43" eb="45">
      <t>デンリョク</t>
    </rPh>
    <phoneticPr fontId="1"/>
  </si>
  <si>
    <t>(注）定格消費ガスはJIS B8627およびJRA4067に準拠した条件による燃料消費量</t>
    <rPh sb="1" eb="2">
      <t>チュウ</t>
    </rPh>
    <rPh sb="3" eb="5">
      <t>テイカク</t>
    </rPh>
    <rPh sb="5" eb="7">
      <t>ショウヒ</t>
    </rPh>
    <rPh sb="30" eb="32">
      <t>ジュンキョ</t>
    </rPh>
    <rPh sb="34" eb="36">
      <t>ジョウケン</t>
    </rPh>
    <rPh sb="39" eb="41">
      <t>ネンリョウ</t>
    </rPh>
    <rPh sb="41" eb="44">
      <t>ショウヒリョウ</t>
    </rPh>
    <phoneticPr fontId="1"/>
  </si>
  <si>
    <t>△△〔kW〕×860</t>
    <phoneticPr fontId="1"/>
  </si>
  <si>
    <t>○○〔ｍ3Ｎ/h〕＝</t>
    <phoneticPr fontId="1"/>
  </si>
  <si>
    <t>使用電力量（６月）</t>
    <rPh sb="0" eb="2">
      <t>シヨウ</t>
    </rPh>
    <rPh sb="2" eb="4">
      <t>デンリョク</t>
    </rPh>
    <rPh sb="4" eb="5">
      <t>リョウ</t>
    </rPh>
    <rPh sb="7" eb="8">
      <t>ガツ</t>
    </rPh>
    <phoneticPr fontId="1"/>
  </si>
  <si>
    <t>使用電力量（７～９月）</t>
    <rPh sb="0" eb="2">
      <t>シヨウ</t>
    </rPh>
    <rPh sb="2" eb="4">
      <t>デンリョク</t>
    </rPh>
    <rPh sb="4" eb="5">
      <t>リョウ</t>
    </rPh>
    <rPh sb="9" eb="10">
      <t>ガツ</t>
    </rPh>
    <phoneticPr fontId="1"/>
  </si>
  <si>
    <t>使用電力量（11～３月）</t>
    <rPh sb="0" eb="2">
      <t>シヨウ</t>
    </rPh>
    <rPh sb="2" eb="4">
      <t>デンリョク</t>
    </rPh>
    <rPh sb="4" eb="5">
      <t>リョウ</t>
    </rPh>
    <rPh sb="10" eb="11">
      <t>ガツ</t>
    </rPh>
    <phoneticPr fontId="1"/>
  </si>
  <si>
    <t>ガス使用量（７～９月、11～３月）</t>
    <rPh sb="2" eb="5">
      <t>シヨウリョウ</t>
    </rPh>
    <rPh sb="15" eb="16">
      <t>ガツ</t>
    </rPh>
    <phoneticPr fontId="1"/>
  </si>
  <si>
    <t>運転日数</t>
    <rPh sb="0" eb="2">
      <t>ウンテン</t>
    </rPh>
    <rPh sb="2" eb="4">
      <t>ニッスウ</t>
    </rPh>
    <phoneticPr fontId="1"/>
  </si>
  <si>
    <t>④</t>
    <phoneticPr fontId="1"/>
  </si>
  <si>
    <t>⑤</t>
    <phoneticPr fontId="1"/>
  </si>
  <si>
    <t>①×⑤</t>
    <phoneticPr fontId="1"/>
  </si>
  <si>
    <t>⑥</t>
    <phoneticPr fontId="1"/>
  </si>
  <si>
    <t>①～④⑥の積</t>
    <rPh sb="5" eb="6">
      <t>セキ</t>
    </rPh>
    <phoneticPr fontId="1"/>
  </si>
  <si>
    <t>様式第６－１号の該当月に転記←</t>
    <phoneticPr fontId="1"/>
  </si>
  <si>
    <t>燃料消費量</t>
    <rPh sb="0" eb="2">
      <t>ネンリョウ</t>
    </rPh>
    <rPh sb="2" eb="4">
      <t>ショウヒ</t>
    </rPh>
    <rPh sb="4" eb="5">
      <t>リョウ</t>
    </rPh>
    <phoneticPr fontId="1"/>
  </si>
  <si>
    <t>電　気</t>
    <rPh sb="0" eb="1">
      <t>デン</t>
    </rPh>
    <rPh sb="2" eb="3">
      <t>キ</t>
    </rPh>
    <phoneticPr fontId="1"/>
  </si>
  <si>
    <t>ガ　ス</t>
    <phoneticPr fontId="1"/>
  </si>
  <si>
    <t>定格電力</t>
    <rPh sb="0" eb="2">
      <t>テイカク</t>
    </rPh>
    <rPh sb="2" eb="4">
      <t>デンリョク</t>
    </rPh>
    <phoneticPr fontId="1"/>
  </si>
  <si>
    <t>月別電力量</t>
    <rPh sb="0" eb="1">
      <t>ツキ</t>
    </rPh>
    <rPh sb="1" eb="2">
      <t>ベツ</t>
    </rPh>
    <rPh sb="2" eb="4">
      <t>デンリョク</t>
    </rPh>
    <rPh sb="4" eb="5">
      <t>リョウ</t>
    </rPh>
    <phoneticPr fontId="1"/>
  </si>
  <si>
    <t>定格電力×利用率</t>
    <rPh sb="0" eb="2">
      <t>テイカク</t>
    </rPh>
    <phoneticPr fontId="1"/>
  </si>
  <si>
    <t>月別消費量</t>
    <rPh sb="0" eb="2">
      <t>ツキベツ</t>
    </rPh>
    <rPh sb="2" eb="4">
      <t>ショウヒ</t>
    </rPh>
    <rPh sb="4" eb="5">
      <t>リョウ</t>
    </rPh>
    <phoneticPr fontId="1"/>
  </si>
  <si>
    <t>運転時間</t>
    <rPh sb="0" eb="2">
      <t>ウンテン</t>
    </rPh>
    <rPh sb="2" eb="4">
      <t>ジカン</t>
    </rPh>
    <phoneticPr fontId="1"/>
  </si>
  <si>
    <t>月</t>
    <rPh sb="0" eb="1">
      <t>ツキ</t>
    </rPh>
    <phoneticPr fontId="1"/>
  </si>
  <si>
    <t>空調</t>
    <rPh sb="0" eb="2">
      <t>クウチョウ</t>
    </rPh>
    <phoneticPr fontId="1"/>
  </si>
  <si>
    <r>
      <t>※⑤は様式６－３および６－４の定格消費電力合計を</t>
    </r>
    <r>
      <rPr>
        <sz val="11"/>
        <rFont val="ＭＳ Ｐゴシック"/>
        <family val="3"/>
        <charset val="128"/>
        <scheme val="minor"/>
      </rPr>
      <t>入力すること。</t>
    </r>
    <rPh sb="3" eb="5">
      <t>ヨウシキ</t>
    </rPh>
    <rPh sb="15" eb="17">
      <t>テイカク</t>
    </rPh>
    <rPh sb="17" eb="19">
      <t>ショウヒ</t>
    </rPh>
    <rPh sb="19" eb="21">
      <t>デンリョク</t>
    </rPh>
    <rPh sb="21" eb="23">
      <t>ゴウケイ</t>
    </rPh>
    <rPh sb="24" eb="26">
      <t>ニュウリョク</t>
    </rPh>
    <phoneticPr fontId="1"/>
  </si>
  <si>
    <r>
      <t>※⑥は様式６－３および６－４の消費ガス合計を</t>
    </r>
    <r>
      <rPr>
        <sz val="11"/>
        <rFont val="ＭＳ Ｐゴシック"/>
        <family val="3"/>
        <charset val="128"/>
        <scheme val="minor"/>
      </rPr>
      <t>入力すること。</t>
    </r>
    <rPh sb="3" eb="5">
      <t>ヨウシキ</t>
    </rPh>
    <rPh sb="15" eb="17">
      <t>ショウヒ</t>
    </rPh>
    <rPh sb="19" eb="21">
      <t>ゴウケイ</t>
    </rPh>
    <rPh sb="22" eb="24">
      <t>ニュウリョク</t>
    </rPh>
    <phoneticPr fontId="1"/>
  </si>
  <si>
    <t>〔％〕</t>
    <phoneticPr fontId="1"/>
  </si>
  <si>
    <t>〔日〕</t>
    <rPh sb="1" eb="2">
      <t>ヒ</t>
    </rPh>
    <phoneticPr fontId="1"/>
  </si>
  <si>
    <t>〔kW〕</t>
    <phoneticPr fontId="1"/>
  </si>
  <si>
    <t>〔kWh〕</t>
    <phoneticPr fontId="1"/>
  </si>
  <si>
    <t>〔kW〕</t>
    <phoneticPr fontId="1"/>
  </si>
  <si>
    <t>〔ｍ3N/h〕</t>
    <phoneticPr fontId="1"/>
  </si>
  <si>
    <t>〔ｍ3〕</t>
    <phoneticPr fontId="1"/>
  </si>
  <si>
    <t>〔ｈ〕</t>
    <phoneticPr fontId="1"/>
  </si>
  <si>
    <t>技術提案書</t>
    <rPh sb="0" eb="2">
      <t>ギジュツ</t>
    </rPh>
    <rPh sb="2" eb="5">
      <t>テイアンショ</t>
    </rPh>
    <phoneticPr fontId="1"/>
  </si>
  <si>
    <t>【必須】様式６－２</t>
    <rPh sb="1" eb="3">
      <t>ヒッスウ</t>
    </rPh>
    <rPh sb="4" eb="6">
      <t>ヨウシキ</t>
    </rPh>
    <phoneticPr fontId="1"/>
  </si>
  <si>
    <t>様式第６－１号のガス使用量に転記</t>
    <rPh sb="10" eb="13">
      <t>シヨウリョウ</t>
    </rPh>
    <phoneticPr fontId="1"/>
  </si>
  <si>
    <t>※ガス方式の場合は、電力量の計算も合わせて入力すること。</t>
    <rPh sb="3" eb="5">
      <t>ホウシキ</t>
    </rPh>
    <rPh sb="6" eb="8">
      <t>バアイ</t>
    </rPh>
    <rPh sb="10" eb="12">
      <t>デンリョク</t>
    </rPh>
    <rPh sb="12" eb="13">
      <t>リョウ</t>
    </rPh>
    <rPh sb="14" eb="16">
      <t>ケイサン</t>
    </rPh>
    <rPh sb="17" eb="18">
      <t>ア</t>
    </rPh>
    <rPh sb="21" eb="23">
      <t>ニュウリョク</t>
    </rPh>
    <phoneticPr fontId="1"/>
  </si>
  <si>
    <t>最大値を様式第６－１号の最大電力に転記</t>
    <rPh sb="12" eb="14">
      <t>サイダイ</t>
    </rPh>
    <rPh sb="14" eb="16">
      <t>デンリョク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</si>
</sst>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9" fontId="3" fillId="0" borderId="1" xfId="1" applyFont="1" applyBorder="1">
      <alignment vertical="center"/>
    </xf>
    <xf numFmtId="176" fontId="3" fillId="0" borderId="1" xfId="1" applyNumberFormat="1" applyFont="1" applyBorder="1">
      <alignment vertical="center"/>
    </xf>
    <xf numFmtId="38" fontId="3" fillId="0" borderId="2" xfId="2" applyFont="1" applyFill="1" applyBorder="1">
      <alignment vertical="center"/>
    </xf>
    <xf numFmtId="38" fontId="3" fillId="0" borderId="2" xfId="0" applyNumberFormat="1" applyFont="1" applyFill="1" applyBorder="1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5" xfId="1" applyNumberFormat="1" applyFont="1" applyBorder="1">
      <alignment vertical="center"/>
    </xf>
    <xf numFmtId="38" fontId="3" fillId="0" borderId="1" xfId="0" applyNumberFormat="1" applyFont="1" applyFill="1" applyBorder="1">
      <alignment vertical="center"/>
    </xf>
    <xf numFmtId="176" fontId="3" fillId="0" borderId="0" xfId="1" applyNumberFormat="1" applyFont="1" applyBorder="1">
      <alignment vertical="center"/>
    </xf>
    <xf numFmtId="9" fontId="3" fillId="0" borderId="0" xfId="1" applyFont="1" applyBorder="1">
      <alignment vertical="center"/>
    </xf>
    <xf numFmtId="9" fontId="5" fillId="0" borderId="5" xfId="1" applyFont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177" fontId="3" fillId="0" borderId="4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9" fontId="8" fillId="0" borderId="5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9" fontId="8" fillId="0" borderId="0" xfId="1" applyFont="1" applyBorder="1" applyAlignment="1">
      <alignment horizontal="right" vertical="center"/>
    </xf>
    <xf numFmtId="38" fontId="11" fillId="0" borderId="1" xfId="0" applyNumberFormat="1" applyFont="1" applyFill="1" applyBorder="1">
      <alignment vertical="center"/>
    </xf>
    <xf numFmtId="38" fontId="11" fillId="0" borderId="2" xfId="0" applyNumberFormat="1" applyFont="1" applyFill="1" applyBorder="1">
      <alignment vertical="center"/>
    </xf>
    <xf numFmtId="177" fontId="11" fillId="0" borderId="4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8</xdr:row>
      <xdr:rowOff>9525</xdr:rowOff>
    </xdr:from>
    <xdr:to>
      <xdr:col>9</xdr:col>
      <xdr:colOff>57150</xdr:colOff>
      <xdr:row>18</xdr:row>
      <xdr:rowOff>19050</xdr:rowOff>
    </xdr:to>
    <xdr:sp macro="" textlink="">
      <xdr:nvSpPr>
        <xdr:cNvPr id="2" name="角丸四角形吹き出し 1"/>
        <xdr:cNvSpPr/>
      </xdr:nvSpPr>
      <xdr:spPr>
        <a:xfrm>
          <a:off x="6829425" y="1562100"/>
          <a:ext cx="561975" cy="2105025"/>
        </a:xfrm>
        <a:prstGeom prst="wedgeRoundRectCallout">
          <a:avLst>
            <a:gd name="adj1" fmla="val 6840"/>
            <a:gd name="adj2" fmla="val 10765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Zeros="0" zoomScaleNormal="100" workbookViewId="0">
      <selection activeCell="L23" sqref="L23"/>
    </sheetView>
  </sheetViews>
  <sheetFormatPr defaultColWidth="9" defaultRowHeight="13.5" x14ac:dyDescent="0.15"/>
  <cols>
    <col min="1" max="2" width="7.42578125" style="16" customWidth="1"/>
    <col min="3" max="6" width="10" style="16" customWidth="1"/>
    <col min="7" max="11" width="13.7109375" style="16" customWidth="1"/>
    <col min="12" max="16384" width="9" style="16"/>
  </cols>
  <sheetData>
    <row r="1" spans="1:11" x14ac:dyDescent="0.15">
      <c r="A1" s="16" t="s">
        <v>58</v>
      </c>
      <c r="K1" s="35" t="s">
        <v>57</v>
      </c>
    </row>
    <row r="3" spans="1:11" ht="14.25" x14ac:dyDescent="0.15">
      <c r="A3" s="9" t="s">
        <v>9</v>
      </c>
      <c r="B3" s="9"/>
      <c r="I3" s="1"/>
    </row>
    <row r="4" spans="1:11" x14ac:dyDescent="0.15">
      <c r="B4" s="8"/>
      <c r="G4" s="18"/>
      <c r="H4" s="52"/>
      <c r="I4" s="52"/>
      <c r="J4" s="18"/>
    </row>
    <row r="5" spans="1:11" s="2" customFormat="1" x14ac:dyDescent="0.15">
      <c r="A5" s="52"/>
      <c r="B5" s="52"/>
      <c r="C5" s="2" t="s">
        <v>2</v>
      </c>
      <c r="D5" s="2" t="s">
        <v>3</v>
      </c>
      <c r="E5" s="2" t="s">
        <v>4</v>
      </c>
      <c r="F5" s="2" t="s">
        <v>31</v>
      </c>
      <c r="G5" s="2" t="s">
        <v>32</v>
      </c>
      <c r="H5" s="2" t="s">
        <v>5</v>
      </c>
      <c r="I5" s="2" t="s">
        <v>33</v>
      </c>
      <c r="J5" s="2" t="s">
        <v>34</v>
      </c>
      <c r="K5" s="39" t="s">
        <v>35</v>
      </c>
    </row>
    <row r="6" spans="1:11" s="2" customFormat="1" ht="13.5" customHeight="1" x14ac:dyDescent="0.15">
      <c r="A6" s="50" t="s">
        <v>46</v>
      </c>
      <c r="B6" s="50" t="s">
        <v>45</v>
      </c>
      <c r="C6" s="50" t="s">
        <v>0</v>
      </c>
      <c r="D6" s="50" t="s">
        <v>44</v>
      </c>
      <c r="E6" s="50" t="s">
        <v>30</v>
      </c>
      <c r="F6" s="50" t="s">
        <v>1</v>
      </c>
      <c r="G6" s="47" t="s">
        <v>38</v>
      </c>
      <c r="H6" s="49"/>
      <c r="I6" s="48"/>
      <c r="J6" s="47" t="s">
        <v>39</v>
      </c>
      <c r="K6" s="48"/>
    </row>
    <row r="7" spans="1:11" s="2" customFormat="1" ht="27" customHeight="1" x14ac:dyDescent="0.15">
      <c r="A7" s="51"/>
      <c r="B7" s="51"/>
      <c r="C7" s="51"/>
      <c r="D7" s="51"/>
      <c r="E7" s="51"/>
      <c r="F7" s="51"/>
      <c r="G7" s="36" t="s">
        <v>40</v>
      </c>
      <c r="H7" s="37" t="s">
        <v>41</v>
      </c>
      <c r="I7" s="38" t="s">
        <v>42</v>
      </c>
      <c r="J7" s="36" t="s">
        <v>37</v>
      </c>
      <c r="K7" s="37" t="s">
        <v>43</v>
      </c>
    </row>
    <row r="8" spans="1:11" s="2" customFormat="1" x14ac:dyDescent="0.15">
      <c r="A8" s="3"/>
      <c r="B8" s="3"/>
      <c r="C8" s="3" t="s">
        <v>49</v>
      </c>
      <c r="D8" s="3" t="s">
        <v>56</v>
      </c>
      <c r="E8" s="3" t="s">
        <v>50</v>
      </c>
      <c r="F8" s="3" t="s">
        <v>49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55</v>
      </c>
    </row>
    <row r="9" spans="1:11" ht="16.5" customHeight="1" x14ac:dyDescent="0.15">
      <c r="A9" s="4" t="s">
        <v>19</v>
      </c>
      <c r="B9" s="28" t="s">
        <v>10</v>
      </c>
      <c r="C9" s="13">
        <v>0.6</v>
      </c>
      <c r="D9" s="5">
        <v>10</v>
      </c>
      <c r="E9" s="5">
        <v>5</v>
      </c>
      <c r="F9" s="12">
        <v>0.8</v>
      </c>
      <c r="G9" s="25">
        <v>501</v>
      </c>
      <c r="H9" s="14">
        <f>ROUND(C9*D9*E9*F9*G9,0)</f>
        <v>12024</v>
      </c>
      <c r="I9" s="26">
        <f>ROUND(G9*C9,2)</f>
        <v>300.60000000000002</v>
      </c>
      <c r="J9" s="25">
        <v>29</v>
      </c>
      <c r="K9" s="14">
        <f>ROUND(C9*D9*E9*F9*J9,0)</f>
        <v>696</v>
      </c>
    </row>
    <row r="10" spans="1:11" ht="16.5" customHeight="1" x14ac:dyDescent="0.15">
      <c r="A10" s="4" t="s">
        <v>19</v>
      </c>
      <c r="B10" s="28" t="s">
        <v>11</v>
      </c>
      <c r="C10" s="13">
        <v>0.6</v>
      </c>
      <c r="D10" s="5">
        <v>10</v>
      </c>
      <c r="E10" s="5">
        <v>27</v>
      </c>
      <c r="F10" s="12">
        <v>0.8</v>
      </c>
      <c r="G10" s="25">
        <v>501</v>
      </c>
      <c r="H10" s="14">
        <f t="shared" ref="H10:H12" si="0">ROUND(C10*D10*E10*F10*G10,0)</f>
        <v>64930</v>
      </c>
      <c r="I10" s="26">
        <f t="shared" ref="I10:I18" si="1">ROUND(G10*C10,2)</f>
        <v>300.60000000000002</v>
      </c>
      <c r="J10" s="25">
        <v>29</v>
      </c>
      <c r="K10" s="14">
        <f t="shared" ref="K10:K12" si="2">ROUND(C10*D10*E10*F10*J10,0)</f>
        <v>3758</v>
      </c>
    </row>
    <row r="11" spans="1:11" ht="16.5" customHeight="1" x14ac:dyDescent="0.15">
      <c r="A11" s="4" t="s">
        <v>19</v>
      </c>
      <c r="B11" s="28" t="s">
        <v>12</v>
      </c>
      <c r="C11" s="13">
        <v>0.6</v>
      </c>
      <c r="D11" s="5">
        <v>10</v>
      </c>
      <c r="E11" s="5">
        <v>20</v>
      </c>
      <c r="F11" s="12">
        <v>0.8</v>
      </c>
      <c r="G11" s="25">
        <v>501</v>
      </c>
      <c r="H11" s="14">
        <f t="shared" si="0"/>
        <v>48096</v>
      </c>
      <c r="I11" s="26">
        <f t="shared" si="1"/>
        <v>300.60000000000002</v>
      </c>
      <c r="J11" s="25">
        <v>29</v>
      </c>
      <c r="K11" s="14">
        <f t="shared" si="2"/>
        <v>2784</v>
      </c>
    </row>
    <row r="12" spans="1:11" ht="16.5" customHeight="1" x14ac:dyDescent="0.15">
      <c r="A12" s="4" t="s">
        <v>19</v>
      </c>
      <c r="B12" s="28" t="s">
        <v>13</v>
      </c>
      <c r="C12" s="13">
        <v>0.6</v>
      </c>
      <c r="D12" s="5">
        <v>10</v>
      </c>
      <c r="E12" s="5">
        <v>7</v>
      </c>
      <c r="F12" s="12">
        <v>0.8</v>
      </c>
      <c r="G12" s="25">
        <v>501</v>
      </c>
      <c r="H12" s="14">
        <f t="shared" si="0"/>
        <v>16834</v>
      </c>
      <c r="I12" s="26">
        <f t="shared" si="1"/>
        <v>300.60000000000002</v>
      </c>
      <c r="J12" s="25">
        <v>29</v>
      </c>
      <c r="K12" s="14">
        <f t="shared" si="2"/>
        <v>974</v>
      </c>
    </row>
    <row r="13" spans="1:11" ht="16.5" customHeight="1" x14ac:dyDescent="0.15">
      <c r="A13" s="4"/>
      <c r="B13" s="28"/>
      <c r="C13" s="13"/>
      <c r="D13" s="5"/>
      <c r="E13" s="5"/>
      <c r="F13" s="12"/>
      <c r="G13" s="5"/>
      <c r="H13" s="14"/>
      <c r="I13" s="7"/>
      <c r="J13" s="5"/>
      <c r="K13" s="14"/>
    </row>
    <row r="14" spans="1:11" ht="16.5" customHeight="1" x14ac:dyDescent="0.15">
      <c r="A14" s="4" t="s">
        <v>20</v>
      </c>
      <c r="B14" s="28" t="s">
        <v>14</v>
      </c>
      <c r="C14" s="13">
        <v>0.6</v>
      </c>
      <c r="D14" s="5">
        <v>10</v>
      </c>
      <c r="E14" s="5">
        <v>10</v>
      </c>
      <c r="F14" s="12">
        <v>0.8</v>
      </c>
      <c r="G14" s="25">
        <v>512</v>
      </c>
      <c r="H14" s="14">
        <f t="shared" ref="H14:H18" si="3">ROUND(C14*D14*E14*F14*G14,0)</f>
        <v>24576</v>
      </c>
      <c r="I14" s="26">
        <f t="shared" si="1"/>
        <v>307.2</v>
      </c>
      <c r="J14" s="25">
        <v>31</v>
      </c>
      <c r="K14" s="14">
        <f t="shared" ref="K14:K18" si="4">ROUND(C14*D14*E14*F14*J14,0)</f>
        <v>1488</v>
      </c>
    </row>
    <row r="15" spans="1:11" ht="16.5" customHeight="1" x14ac:dyDescent="0.15">
      <c r="A15" s="4" t="s">
        <v>20</v>
      </c>
      <c r="B15" s="28" t="s">
        <v>15</v>
      </c>
      <c r="C15" s="13">
        <v>0.6</v>
      </c>
      <c r="D15" s="5">
        <v>10</v>
      </c>
      <c r="E15" s="5">
        <v>19</v>
      </c>
      <c r="F15" s="12">
        <v>0.8</v>
      </c>
      <c r="G15" s="25">
        <v>512</v>
      </c>
      <c r="H15" s="14">
        <f t="shared" si="3"/>
        <v>46694</v>
      </c>
      <c r="I15" s="26">
        <f t="shared" si="1"/>
        <v>307.2</v>
      </c>
      <c r="J15" s="25">
        <v>31</v>
      </c>
      <c r="K15" s="14">
        <f t="shared" si="4"/>
        <v>2827</v>
      </c>
    </row>
    <row r="16" spans="1:11" ht="16.5" customHeight="1" x14ac:dyDescent="0.15">
      <c r="A16" s="4" t="s">
        <v>20</v>
      </c>
      <c r="B16" s="28" t="s">
        <v>16</v>
      </c>
      <c r="C16" s="13">
        <v>0.6</v>
      </c>
      <c r="D16" s="5">
        <v>10</v>
      </c>
      <c r="E16" s="5">
        <v>19</v>
      </c>
      <c r="F16" s="12">
        <v>0.8</v>
      </c>
      <c r="G16" s="25">
        <v>512</v>
      </c>
      <c r="H16" s="14">
        <f t="shared" si="3"/>
        <v>46694</v>
      </c>
      <c r="I16" s="26">
        <f t="shared" si="1"/>
        <v>307.2</v>
      </c>
      <c r="J16" s="25">
        <v>31</v>
      </c>
      <c r="K16" s="14">
        <f t="shared" si="4"/>
        <v>2827</v>
      </c>
    </row>
    <row r="17" spans="1:11" ht="16.5" customHeight="1" x14ac:dyDescent="0.15">
      <c r="A17" s="4" t="s">
        <v>20</v>
      </c>
      <c r="B17" s="28" t="s">
        <v>17</v>
      </c>
      <c r="C17" s="13">
        <v>0.6</v>
      </c>
      <c r="D17" s="5">
        <v>10</v>
      </c>
      <c r="E17" s="5">
        <v>21</v>
      </c>
      <c r="F17" s="12">
        <v>0.8</v>
      </c>
      <c r="G17" s="25">
        <v>512</v>
      </c>
      <c r="H17" s="14">
        <f t="shared" si="3"/>
        <v>51610</v>
      </c>
      <c r="I17" s="26">
        <f t="shared" si="1"/>
        <v>307.2</v>
      </c>
      <c r="J17" s="25">
        <v>31</v>
      </c>
      <c r="K17" s="14">
        <f t="shared" si="4"/>
        <v>3125</v>
      </c>
    </row>
    <row r="18" spans="1:11" ht="16.5" customHeight="1" x14ac:dyDescent="0.15">
      <c r="A18" s="4" t="s">
        <v>20</v>
      </c>
      <c r="B18" s="28" t="s">
        <v>18</v>
      </c>
      <c r="C18" s="13">
        <v>0.6</v>
      </c>
      <c r="D18" s="5">
        <v>10</v>
      </c>
      <c r="E18" s="5">
        <v>15</v>
      </c>
      <c r="F18" s="12">
        <v>0.8</v>
      </c>
      <c r="G18" s="25">
        <v>512</v>
      </c>
      <c r="H18" s="14">
        <f t="shared" si="3"/>
        <v>36864</v>
      </c>
      <c r="I18" s="34">
        <f t="shared" si="1"/>
        <v>307.2</v>
      </c>
      <c r="J18" s="25">
        <v>31</v>
      </c>
      <c r="K18" s="14">
        <f t="shared" si="4"/>
        <v>2232</v>
      </c>
    </row>
    <row r="19" spans="1:11" ht="16.5" customHeight="1" x14ac:dyDescent="0.15">
      <c r="A19" s="4"/>
      <c r="B19" s="5"/>
      <c r="C19" s="13"/>
      <c r="D19" s="5"/>
      <c r="E19" s="5"/>
      <c r="F19" s="12"/>
      <c r="G19" s="5"/>
      <c r="H19" s="6"/>
      <c r="I19" s="43"/>
      <c r="J19" s="5"/>
      <c r="K19" s="6"/>
    </row>
    <row r="20" spans="1:11" ht="16.5" customHeight="1" x14ac:dyDescent="0.15">
      <c r="A20" s="4" t="s">
        <v>19</v>
      </c>
      <c r="B20" s="19" t="s">
        <v>26</v>
      </c>
      <c r="C20" s="20"/>
      <c r="D20" s="17"/>
      <c r="E20" s="17"/>
      <c r="F20" s="24"/>
      <c r="G20" s="29" t="s">
        <v>36</v>
      </c>
      <c r="H20" s="32">
        <f>H9</f>
        <v>12024</v>
      </c>
      <c r="I20" s="43"/>
      <c r="J20" s="17"/>
      <c r="K20" s="21"/>
    </row>
    <row r="21" spans="1:11" ht="16.5" customHeight="1" x14ac:dyDescent="0.15">
      <c r="A21" s="4" t="s">
        <v>19</v>
      </c>
      <c r="B21" s="19" t="s">
        <v>27</v>
      </c>
      <c r="C21" s="20"/>
      <c r="D21" s="17"/>
      <c r="E21" s="17"/>
      <c r="F21" s="24"/>
      <c r="G21" s="29" t="s">
        <v>36</v>
      </c>
      <c r="H21" s="33">
        <f>H10+H11+H12</f>
        <v>129860</v>
      </c>
      <c r="I21" s="43"/>
      <c r="J21" s="17"/>
      <c r="K21" s="15"/>
    </row>
    <row r="22" spans="1:11" ht="16.5" customHeight="1" x14ac:dyDescent="0.15">
      <c r="A22" s="4" t="s">
        <v>20</v>
      </c>
      <c r="B22" s="19" t="s">
        <v>28</v>
      </c>
      <c r="C22" s="20"/>
      <c r="D22" s="17"/>
      <c r="E22" s="17"/>
      <c r="F22" s="24"/>
      <c r="G22" s="29" t="s">
        <v>36</v>
      </c>
      <c r="H22" s="33">
        <f>SUM(H14:H18)</f>
        <v>206438</v>
      </c>
      <c r="I22" s="43"/>
      <c r="J22" s="17"/>
      <c r="K22" s="15"/>
    </row>
    <row r="23" spans="1:11" ht="16.5" customHeight="1" x14ac:dyDescent="0.15">
      <c r="A23" s="4" t="s">
        <v>21</v>
      </c>
      <c r="B23" s="19" t="s">
        <v>29</v>
      </c>
      <c r="C23" s="20"/>
      <c r="D23" s="17"/>
      <c r="E23" s="17"/>
      <c r="F23" s="24"/>
      <c r="G23" s="24"/>
      <c r="H23" s="6"/>
      <c r="I23" s="43"/>
      <c r="J23" s="29"/>
      <c r="K23" s="33">
        <f>SUM(K9:K18)</f>
        <v>20711</v>
      </c>
    </row>
    <row r="24" spans="1:11" ht="16.5" customHeight="1" x14ac:dyDescent="0.15">
      <c r="A24" s="27"/>
      <c r="B24" s="8"/>
      <c r="C24" s="22"/>
      <c r="D24" s="8"/>
      <c r="E24" s="8"/>
      <c r="F24" s="23"/>
      <c r="G24" s="8"/>
      <c r="H24" s="10"/>
      <c r="I24" s="42"/>
      <c r="J24" s="8"/>
      <c r="K24" s="42" t="s">
        <v>8</v>
      </c>
    </row>
    <row r="25" spans="1:11" ht="16.5" customHeight="1" x14ac:dyDescent="0.15">
      <c r="A25" s="27"/>
      <c r="B25" s="8"/>
      <c r="C25" s="22"/>
      <c r="D25" s="8"/>
      <c r="E25" s="8"/>
      <c r="F25" s="23"/>
      <c r="G25" s="8"/>
      <c r="H25" s="30"/>
      <c r="I25" s="31" t="s">
        <v>61</v>
      </c>
      <c r="J25" s="8"/>
      <c r="K25" s="31" t="s">
        <v>59</v>
      </c>
    </row>
    <row r="26" spans="1:11" ht="16.5" customHeight="1" x14ac:dyDescent="0.15">
      <c r="A26" s="27"/>
      <c r="B26" s="8"/>
      <c r="C26" s="22"/>
      <c r="D26" s="8"/>
      <c r="E26" s="8"/>
      <c r="F26" s="23"/>
      <c r="G26" s="8"/>
      <c r="H26" s="30"/>
      <c r="I26" s="30"/>
      <c r="J26" s="8"/>
      <c r="K26" s="30"/>
    </row>
    <row r="27" spans="1:11" x14ac:dyDescent="0.15">
      <c r="A27" s="16" t="s">
        <v>6</v>
      </c>
      <c r="H27" s="10"/>
      <c r="I27" s="10"/>
      <c r="K27" s="10"/>
    </row>
    <row r="28" spans="1:11" x14ac:dyDescent="0.15">
      <c r="A28" s="16" t="s">
        <v>47</v>
      </c>
    </row>
    <row r="29" spans="1:11" x14ac:dyDescent="0.15">
      <c r="A29" s="16" t="s">
        <v>48</v>
      </c>
    </row>
    <row r="30" spans="1:11" x14ac:dyDescent="0.15">
      <c r="A30" s="16" t="s">
        <v>7</v>
      </c>
    </row>
    <row r="31" spans="1:11" x14ac:dyDescent="0.15">
      <c r="A31" s="11" t="s">
        <v>60</v>
      </c>
    </row>
    <row r="32" spans="1:11" x14ac:dyDescent="0.15">
      <c r="A32" s="16" t="s">
        <v>22</v>
      </c>
    </row>
    <row r="33" spans="1:5" x14ac:dyDescent="0.15">
      <c r="A33" s="16" t="s">
        <v>23</v>
      </c>
    </row>
    <row r="34" spans="1:5" ht="14.25" thickBot="1" x14ac:dyDescent="0.2">
      <c r="A34" s="46" t="s">
        <v>25</v>
      </c>
      <c r="B34" s="46"/>
      <c r="C34" s="46"/>
      <c r="D34" s="44" t="s">
        <v>24</v>
      </c>
      <c r="E34" s="44"/>
    </row>
    <row r="35" spans="1:5" x14ac:dyDescent="0.15">
      <c r="A35" s="46"/>
      <c r="B35" s="46"/>
      <c r="C35" s="46"/>
      <c r="D35" s="45">
        <v>10750</v>
      </c>
      <c r="E35" s="45"/>
    </row>
  </sheetData>
  <mergeCells count="13">
    <mergeCell ref="H4:I4"/>
    <mergeCell ref="A5:B5"/>
    <mergeCell ref="A6:A7"/>
    <mergeCell ref="C6:C7"/>
    <mergeCell ref="B6:B7"/>
    <mergeCell ref="D34:E34"/>
    <mergeCell ref="D35:E35"/>
    <mergeCell ref="A34:C35"/>
    <mergeCell ref="J6:K6"/>
    <mergeCell ref="G6:I6"/>
    <mergeCell ref="F6:F7"/>
    <mergeCell ref="E6:E7"/>
    <mergeCell ref="D6:D7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Zeros="0" tabSelected="1" topLeftCell="A7" zoomScaleNormal="100" workbookViewId="0">
      <selection activeCell="G14" sqref="G14:G18"/>
    </sheetView>
  </sheetViews>
  <sheetFormatPr defaultColWidth="9" defaultRowHeight="13.5" x14ac:dyDescent="0.15"/>
  <cols>
    <col min="1" max="2" width="7.42578125" style="16" customWidth="1"/>
    <col min="3" max="6" width="10" style="16" customWidth="1"/>
    <col min="7" max="11" width="13.7109375" style="16" customWidth="1"/>
    <col min="12" max="16384" width="9" style="16"/>
  </cols>
  <sheetData>
    <row r="1" spans="1:11" x14ac:dyDescent="0.15">
      <c r="A1" s="16" t="s">
        <v>58</v>
      </c>
      <c r="K1" s="40" t="s">
        <v>57</v>
      </c>
    </row>
    <row r="3" spans="1:11" ht="14.25" x14ac:dyDescent="0.15">
      <c r="A3" s="9" t="s">
        <v>9</v>
      </c>
      <c r="B3" s="9"/>
      <c r="I3" s="1"/>
    </row>
    <row r="4" spans="1:11" x14ac:dyDescent="0.15">
      <c r="B4" s="8"/>
      <c r="G4" s="18"/>
      <c r="H4" s="52"/>
      <c r="I4" s="52"/>
      <c r="J4" s="18"/>
    </row>
    <row r="5" spans="1:11" s="2" customFormat="1" x14ac:dyDescent="0.15">
      <c r="A5" s="52"/>
      <c r="B5" s="52"/>
      <c r="C5" s="2" t="s">
        <v>2</v>
      </c>
      <c r="D5" s="2" t="s">
        <v>3</v>
      </c>
      <c r="E5" s="2" t="s">
        <v>4</v>
      </c>
      <c r="F5" s="2" t="s">
        <v>31</v>
      </c>
      <c r="G5" s="2" t="s">
        <v>32</v>
      </c>
      <c r="H5" s="2" t="s">
        <v>5</v>
      </c>
      <c r="I5" s="2" t="s">
        <v>33</v>
      </c>
      <c r="J5" s="2" t="s">
        <v>34</v>
      </c>
      <c r="K5" s="39" t="s">
        <v>35</v>
      </c>
    </row>
    <row r="6" spans="1:11" s="2" customFormat="1" ht="13.5" customHeight="1" x14ac:dyDescent="0.15">
      <c r="A6" s="50" t="s">
        <v>46</v>
      </c>
      <c r="B6" s="50" t="s">
        <v>45</v>
      </c>
      <c r="C6" s="50" t="s">
        <v>0</v>
      </c>
      <c r="D6" s="50" t="s">
        <v>44</v>
      </c>
      <c r="E6" s="50" t="s">
        <v>30</v>
      </c>
      <c r="F6" s="50" t="s">
        <v>1</v>
      </c>
      <c r="G6" s="47" t="s">
        <v>38</v>
      </c>
      <c r="H6" s="49"/>
      <c r="I6" s="48"/>
      <c r="J6" s="47" t="s">
        <v>39</v>
      </c>
      <c r="K6" s="48"/>
    </row>
    <row r="7" spans="1:11" s="2" customFormat="1" ht="27" customHeight="1" x14ac:dyDescent="0.15">
      <c r="A7" s="51"/>
      <c r="B7" s="51"/>
      <c r="C7" s="51"/>
      <c r="D7" s="51"/>
      <c r="E7" s="51"/>
      <c r="F7" s="51"/>
      <c r="G7" s="36" t="s">
        <v>40</v>
      </c>
      <c r="H7" s="37" t="s">
        <v>41</v>
      </c>
      <c r="I7" s="38" t="s">
        <v>42</v>
      </c>
      <c r="J7" s="36" t="s">
        <v>37</v>
      </c>
      <c r="K7" s="37" t="s">
        <v>43</v>
      </c>
    </row>
    <row r="8" spans="1:11" s="2" customFormat="1" x14ac:dyDescent="0.15">
      <c r="A8" s="3"/>
      <c r="B8" s="3"/>
      <c r="C8" s="3" t="s">
        <v>49</v>
      </c>
      <c r="D8" s="3" t="s">
        <v>56</v>
      </c>
      <c r="E8" s="3" t="s">
        <v>50</v>
      </c>
      <c r="F8" s="3" t="s">
        <v>49</v>
      </c>
      <c r="G8" s="3" t="s">
        <v>51</v>
      </c>
      <c r="H8" s="3" t="s">
        <v>52</v>
      </c>
      <c r="I8" s="3" t="s">
        <v>51</v>
      </c>
      <c r="J8" s="3" t="s">
        <v>54</v>
      </c>
      <c r="K8" s="3" t="s">
        <v>55</v>
      </c>
    </row>
    <row r="9" spans="1:11" ht="16.5" customHeight="1" x14ac:dyDescent="0.15">
      <c r="A9" s="4" t="s">
        <v>19</v>
      </c>
      <c r="B9" s="28" t="s">
        <v>10</v>
      </c>
      <c r="C9" s="13">
        <v>0.6</v>
      </c>
      <c r="D9" s="5">
        <v>10</v>
      </c>
      <c r="E9" s="5">
        <v>5</v>
      </c>
      <c r="F9" s="12">
        <v>0.8</v>
      </c>
      <c r="G9" s="25"/>
      <c r="H9" s="14">
        <f>ROUND(C9*D9*E9*F9*G9,0)</f>
        <v>0</v>
      </c>
      <c r="I9" s="26">
        <f>ROUND(G9*C9,2)</f>
        <v>0</v>
      </c>
      <c r="J9" s="25"/>
      <c r="K9" s="14">
        <f>ROUND(C9*D9*E9*F9*J9,0)</f>
        <v>0</v>
      </c>
    </row>
    <row r="10" spans="1:11" ht="16.5" customHeight="1" x14ac:dyDescent="0.15">
      <c r="A10" s="4" t="s">
        <v>19</v>
      </c>
      <c r="B10" s="28" t="s">
        <v>11</v>
      </c>
      <c r="C10" s="13">
        <v>0.6</v>
      </c>
      <c r="D10" s="5">
        <v>10</v>
      </c>
      <c r="E10" s="5">
        <v>27</v>
      </c>
      <c r="F10" s="12">
        <v>0.8</v>
      </c>
      <c r="G10" s="25"/>
      <c r="H10" s="14">
        <f t="shared" ref="H10:H12" si="0">ROUND(C10*D10*E10*F10*G10,0)</f>
        <v>0</v>
      </c>
      <c r="I10" s="26">
        <f t="shared" ref="I10:I18" si="1">ROUND(G10*C10,2)</f>
        <v>0</v>
      </c>
      <c r="J10" s="25"/>
      <c r="K10" s="14">
        <f t="shared" ref="K10:K12" si="2">ROUND(C10*D10*E10*F10*J10,0)</f>
        <v>0</v>
      </c>
    </row>
    <row r="11" spans="1:11" ht="16.5" customHeight="1" x14ac:dyDescent="0.15">
      <c r="A11" s="4" t="s">
        <v>19</v>
      </c>
      <c r="B11" s="28" t="s">
        <v>12</v>
      </c>
      <c r="C11" s="13">
        <v>0.6</v>
      </c>
      <c r="D11" s="5">
        <v>10</v>
      </c>
      <c r="E11" s="5">
        <v>20</v>
      </c>
      <c r="F11" s="12">
        <v>0.8</v>
      </c>
      <c r="G11" s="25"/>
      <c r="H11" s="14">
        <f t="shared" si="0"/>
        <v>0</v>
      </c>
      <c r="I11" s="26">
        <f t="shared" si="1"/>
        <v>0</v>
      </c>
      <c r="J11" s="25"/>
      <c r="K11" s="14">
        <f t="shared" si="2"/>
        <v>0</v>
      </c>
    </row>
    <row r="12" spans="1:11" ht="16.5" customHeight="1" x14ac:dyDescent="0.15">
      <c r="A12" s="4" t="s">
        <v>19</v>
      </c>
      <c r="B12" s="28" t="s">
        <v>13</v>
      </c>
      <c r="C12" s="13">
        <v>0.6</v>
      </c>
      <c r="D12" s="5">
        <v>10</v>
      </c>
      <c r="E12" s="5">
        <v>7</v>
      </c>
      <c r="F12" s="12">
        <v>0.8</v>
      </c>
      <c r="G12" s="25"/>
      <c r="H12" s="14">
        <f t="shared" si="0"/>
        <v>0</v>
      </c>
      <c r="I12" s="26">
        <f t="shared" si="1"/>
        <v>0</v>
      </c>
      <c r="J12" s="25"/>
      <c r="K12" s="14">
        <f t="shared" si="2"/>
        <v>0</v>
      </c>
    </row>
    <row r="13" spans="1:11" ht="16.5" customHeight="1" x14ac:dyDescent="0.15">
      <c r="A13" s="4"/>
      <c r="B13" s="28"/>
      <c r="C13" s="13"/>
      <c r="D13" s="5"/>
      <c r="E13" s="5"/>
      <c r="F13" s="12"/>
      <c r="G13" s="5"/>
      <c r="H13" s="14"/>
      <c r="I13" s="7"/>
      <c r="J13" s="5"/>
      <c r="K13" s="14"/>
    </row>
    <row r="14" spans="1:11" ht="16.5" customHeight="1" x14ac:dyDescent="0.15">
      <c r="A14" s="4" t="s">
        <v>20</v>
      </c>
      <c r="B14" s="28" t="s">
        <v>14</v>
      </c>
      <c r="C14" s="13">
        <v>0.6</v>
      </c>
      <c r="D14" s="5">
        <v>10</v>
      </c>
      <c r="E14" s="5">
        <v>10</v>
      </c>
      <c r="F14" s="12">
        <v>0.8</v>
      </c>
      <c r="G14" s="25"/>
      <c r="H14" s="14">
        <f t="shared" ref="H14:H18" si="3">ROUND(C14*D14*E14*F14*G14,0)</f>
        <v>0</v>
      </c>
      <c r="I14" s="26">
        <f t="shared" si="1"/>
        <v>0</v>
      </c>
      <c r="J14" s="25"/>
      <c r="K14" s="14">
        <f t="shared" ref="K14:K18" si="4">ROUND(C14*D14*E14*F14*J14,0)</f>
        <v>0</v>
      </c>
    </row>
    <row r="15" spans="1:11" ht="16.5" customHeight="1" x14ac:dyDescent="0.15">
      <c r="A15" s="4" t="s">
        <v>20</v>
      </c>
      <c r="B15" s="28" t="s">
        <v>15</v>
      </c>
      <c r="C15" s="13">
        <v>0.6</v>
      </c>
      <c r="D15" s="5">
        <v>10</v>
      </c>
      <c r="E15" s="5">
        <v>19</v>
      </c>
      <c r="F15" s="12">
        <v>0.8</v>
      </c>
      <c r="G15" s="25"/>
      <c r="H15" s="14">
        <f t="shared" si="3"/>
        <v>0</v>
      </c>
      <c r="I15" s="26">
        <f t="shared" si="1"/>
        <v>0</v>
      </c>
      <c r="J15" s="25"/>
      <c r="K15" s="14">
        <f t="shared" si="4"/>
        <v>0</v>
      </c>
    </row>
    <row r="16" spans="1:11" ht="16.5" customHeight="1" x14ac:dyDescent="0.15">
      <c r="A16" s="4" t="s">
        <v>20</v>
      </c>
      <c r="B16" s="28" t="s">
        <v>16</v>
      </c>
      <c r="C16" s="13">
        <v>0.6</v>
      </c>
      <c r="D16" s="5">
        <v>10</v>
      </c>
      <c r="E16" s="5">
        <v>19</v>
      </c>
      <c r="F16" s="12">
        <v>0.8</v>
      </c>
      <c r="G16" s="25"/>
      <c r="H16" s="14">
        <f t="shared" si="3"/>
        <v>0</v>
      </c>
      <c r="I16" s="26">
        <f t="shared" si="1"/>
        <v>0</v>
      </c>
      <c r="J16" s="25"/>
      <c r="K16" s="14">
        <f t="shared" si="4"/>
        <v>0</v>
      </c>
    </row>
    <row r="17" spans="1:11" ht="16.5" customHeight="1" x14ac:dyDescent="0.15">
      <c r="A17" s="4" t="s">
        <v>20</v>
      </c>
      <c r="B17" s="28" t="s">
        <v>17</v>
      </c>
      <c r="C17" s="13">
        <v>0.6</v>
      </c>
      <c r="D17" s="5">
        <v>10</v>
      </c>
      <c r="E17" s="5">
        <v>21</v>
      </c>
      <c r="F17" s="12">
        <v>0.8</v>
      </c>
      <c r="G17" s="25"/>
      <c r="H17" s="14">
        <f t="shared" si="3"/>
        <v>0</v>
      </c>
      <c r="I17" s="26">
        <f t="shared" si="1"/>
        <v>0</v>
      </c>
      <c r="J17" s="25"/>
      <c r="K17" s="14">
        <f t="shared" si="4"/>
        <v>0</v>
      </c>
    </row>
    <row r="18" spans="1:11" ht="16.5" customHeight="1" x14ac:dyDescent="0.15">
      <c r="A18" s="4" t="s">
        <v>20</v>
      </c>
      <c r="B18" s="28" t="s">
        <v>18</v>
      </c>
      <c r="C18" s="13">
        <v>0.6</v>
      </c>
      <c r="D18" s="5">
        <v>10</v>
      </c>
      <c r="E18" s="5">
        <v>15</v>
      </c>
      <c r="F18" s="12">
        <v>0.8</v>
      </c>
      <c r="G18" s="25"/>
      <c r="H18" s="14">
        <f t="shared" si="3"/>
        <v>0</v>
      </c>
      <c r="I18" s="34">
        <f t="shared" si="1"/>
        <v>0</v>
      </c>
      <c r="J18" s="25"/>
      <c r="K18" s="14">
        <f t="shared" si="4"/>
        <v>0</v>
      </c>
    </row>
    <row r="19" spans="1:11" ht="16.5" customHeight="1" x14ac:dyDescent="0.15">
      <c r="A19" s="4"/>
      <c r="B19" s="5"/>
      <c r="C19" s="13"/>
      <c r="D19" s="5"/>
      <c r="E19" s="5"/>
      <c r="F19" s="12"/>
      <c r="G19" s="5"/>
      <c r="H19" s="6"/>
      <c r="I19" s="43" t="s">
        <v>8</v>
      </c>
      <c r="J19" s="5"/>
      <c r="K19" s="6"/>
    </row>
    <row r="20" spans="1:11" ht="16.5" customHeight="1" x14ac:dyDescent="0.15">
      <c r="A20" s="4" t="s">
        <v>19</v>
      </c>
      <c r="B20" s="19" t="s">
        <v>26</v>
      </c>
      <c r="C20" s="20"/>
      <c r="D20" s="17"/>
      <c r="E20" s="17"/>
      <c r="F20" s="24"/>
      <c r="G20" s="29" t="s">
        <v>36</v>
      </c>
      <c r="H20" s="32">
        <f>H9</f>
        <v>0</v>
      </c>
      <c r="I20" s="43" t="s">
        <v>8</v>
      </c>
      <c r="J20" s="17"/>
      <c r="K20" s="21"/>
    </row>
    <row r="21" spans="1:11" ht="16.5" customHeight="1" x14ac:dyDescent="0.15">
      <c r="A21" s="4" t="s">
        <v>19</v>
      </c>
      <c r="B21" s="19" t="s">
        <v>27</v>
      </c>
      <c r="C21" s="20"/>
      <c r="D21" s="17"/>
      <c r="E21" s="17"/>
      <c r="F21" s="24"/>
      <c r="G21" s="29" t="s">
        <v>36</v>
      </c>
      <c r="H21" s="33">
        <f>H10+H11+H12</f>
        <v>0</v>
      </c>
      <c r="I21" s="43" t="s">
        <v>8</v>
      </c>
      <c r="J21" s="17"/>
      <c r="K21" s="15"/>
    </row>
    <row r="22" spans="1:11" ht="16.5" customHeight="1" x14ac:dyDescent="0.15">
      <c r="A22" s="4" t="s">
        <v>20</v>
      </c>
      <c r="B22" s="19" t="s">
        <v>28</v>
      </c>
      <c r="C22" s="20"/>
      <c r="D22" s="17"/>
      <c r="E22" s="17"/>
      <c r="F22" s="24"/>
      <c r="G22" s="29" t="s">
        <v>36</v>
      </c>
      <c r="H22" s="33">
        <f>SUM(H14:H18)</f>
        <v>0</v>
      </c>
      <c r="I22" s="43" t="s">
        <v>8</v>
      </c>
      <c r="J22" s="17"/>
      <c r="K22" s="15"/>
    </row>
    <row r="23" spans="1:11" ht="16.5" customHeight="1" x14ac:dyDescent="0.15">
      <c r="A23" s="4" t="s">
        <v>21</v>
      </c>
      <c r="B23" s="19" t="s">
        <v>29</v>
      </c>
      <c r="C23" s="20"/>
      <c r="D23" s="17"/>
      <c r="E23" s="17"/>
      <c r="F23" s="24"/>
      <c r="G23" s="24"/>
      <c r="H23" s="6"/>
      <c r="I23" s="43" t="s">
        <v>8</v>
      </c>
      <c r="J23" s="29"/>
      <c r="K23" s="33">
        <f>SUM(K9:K18)</f>
        <v>0</v>
      </c>
    </row>
    <row r="24" spans="1:11" ht="16.5" customHeight="1" x14ac:dyDescent="0.15">
      <c r="A24" s="41"/>
      <c r="B24" s="8"/>
      <c r="C24" s="22"/>
      <c r="D24" s="8"/>
      <c r="E24" s="8"/>
      <c r="F24" s="23"/>
      <c r="G24" s="8"/>
      <c r="H24" s="10"/>
      <c r="I24" s="42" t="s">
        <v>8</v>
      </c>
      <c r="J24" s="8"/>
      <c r="K24" s="42" t="s">
        <v>8</v>
      </c>
    </row>
    <row r="25" spans="1:11" ht="16.5" customHeight="1" x14ac:dyDescent="0.15">
      <c r="A25" s="41"/>
      <c r="B25" s="8"/>
      <c r="C25" s="22"/>
      <c r="D25" s="8"/>
      <c r="E25" s="8"/>
      <c r="F25" s="23"/>
      <c r="G25" s="8"/>
      <c r="H25" s="30"/>
      <c r="I25" s="31" t="s">
        <v>61</v>
      </c>
      <c r="J25" s="8"/>
      <c r="K25" s="31" t="s">
        <v>59</v>
      </c>
    </row>
    <row r="26" spans="1:11" ht="16.5" customHeight="1" x14ac:dyDescent="0.15">
      <c r="A26" s="41"/>
      <c r="B26" s="8"/>
      <c r="C26" s="22"/>
      <c r="D26" s="8"/>
      <c r="E26" s="8"/>
      <c r="F26" s="23"/>
      <c r="G26" s="8"/>
      <c r="H26" s="30"/>
      <c r="I26" s="30"/>
      <c r="J26" s="8"/>
      <c r="K26" s="30"/>
    </row>
    <row r="27" spans="1:11" x14ac:dyDescent="0.15">
      <c r="A27" s="16" t="s">
        <v>6</v>
      </c>
      <c r="H27" s="10"/>
      <c r="I27" s="10"/>
      <c r="K27" s="10"/>
    </row>
    <row r="28" spans="1:11" x14ac:dyDescent="0.15">
      <c r="A28" s="16" t="s">
        <v>47</v>
      </c>
    </row>
    <row r="29" spans="1:11" x14ac:dyDescent="0.15">
      <c r="A29" s="16" t="s">
        <v>48</v>
      </c>
    </row>
    <row r="30" spans="1:11" x14ac:dyDescent="0.15">
      <c r="A30" s="16" t="s">
        <v>7</v>
      </c>
    </row>
    <row r="31" spans="1:11" x14ac:dyDescent="0.15">
      <c r="A31" s="11" t="s">
        <v>60</v>
      </c>
    </row>
    <row r="32" spans="1:11" x14ac:dyDescent="0.15">
      <c r="A32" s="16" t="s">
        <v>22</v>
      </c>
    </row>
    <row r="33" spans="1:5" x14ac:dyDescent="0.15">
      <c r="A33" s="16" t="s">
        <v>23</v>
      </c>
    </row>
    <row r="34" spans="1:5" ht="14.25" thickBot="1" x14ac:dyDescent="0.2">
      <c r="A34" s="46" t="s">
        <v>25</v>
      </c>
      <c r="B34" s="46"/>
      <c r="C34" s="46"/>
      <c r="D34" s="44" t="s">
        <v>24</v>
      </c>
      <c r="E34" s="44"/>
    </row>
    <row r="35" spans="1:5" x14ac:dyDescent="0.15">
      <c r="A35" s="46"/>
      <c r="B35" s="46"/>
      <c r="C35" s="46"/>
      <c r="D35" s="45">
        <v>10750</v>
      </c>
      <c r="E35" s="45"/>
    </row>
  </sheetData>
  <mergeCells count="13">
    <mergeCell ref="J6:K6"/>
    <mergeCell ref="A34:C35"/>
    <mergeCell ref="D34:E34"/>
    <mergeCell ref="D35:E35"/>
    <mergeCell ref="H4:I4"/>
    <mergeCell ref="A5:B5"/>
    <mergeCell ref="A6:A7"/>
    <mergeCell ref="B6:B7"/>
    <mergeCell ref="C6:C7"/>
    <mergeCell ref="D6:D7"/>
    <mergeCell ref="E6:E7"/>
    <mergeCell ref="F6:F7"/>
    <mergeCell ref="G6:I6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様式６－２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日比　大希</cp:lastModifiedBy>
  <cp:lastPrinted>2019-05-30T05:38:43Z</cp:lastPrinted>
  <dcterms:created xsi:type="dcterms:W3CDTF">2018-05-07T01:34:47Z</dcterms:created>
  <dcterms:modified xsi:type="dcterms:W3CDTF">2019-05-31T02:29:35Z</dcterms:modified>
</cp:coreProperties>
</file>