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uji.k\Desktop\"/>
    </mc:Choice>
  </mc:AlternateContent>
  <bookViews>
    <workbookView xWindow="0" yWindow="0" windowWidth="20490" windowHeight="7530" tabRatio="593" activeTab="1"/>
  </bookViews>
  <sheets>
    <sheet name="集計" sheetId="2" r:id="rId1"/>
    <sheet name="まとめ（グラフ）" sheetId="6" r:id="rId2"/>
  </sheets>
  <definedNames>
    <definedName name="_xlnm.Print_Area" localSheetId="1">'まとめ（グラフ）'!$B$1:$O$65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6" l="1"/>
  <c r="M17" i="6"/>
  <c r="M18" i="6"/>
  <c r="M19" i="6"/>
  <c r="M20" i="6"/>
  <c r="M15" i="6"/>
  <c r="M8" i="6"/>
  <c r="M9" i="6"/>
  <c r="M10" i="6"/>
  <c r="M11" i="6"/>
  <c r="M12" i="6"/>
  <c r="M13" i="6"/>
  <c r="M7" i="6"/>
  <c r="DA18" i="2" l="1"/>
  <c r="DA31" i="2" l="1"/>
  <c r="DA30" i="2"/>
  <c r="DA29" i="2"/>
  <c r="DA28" i="2"/>
  <c r="DA27" i="2"/>
  <c r="DA26" i="2"/>
  <c r="DA25" i="2"/>
  <c r="DE36" i="2"/>
  <c r="DE35" i="2"/>
  <c r="DD36" i="2"/>
  <c r="DD35" i="2"/>
  <c r="DC36" i="2"/>
  <c r="DC35" i="2"/>
  <c r="DB36" i="2"/>
  <c r="DB35" i="2"/>
  <c r="DA36" i="2"/>
  <c r="DA35" i="2"/>
  <c r="DC29" i="2" l="1"/>
  <c r="DG36" i="2"/>
  <c r="DG35" i="2"/>
  <c r="DB40" i="2"/>
  <c r="DB39" i="2"/>
  <c r="DC22" i="2"/>
  <c r="W61" i="6" s="1"/>
  <c r="DB22" i="2"/>
  <c r="W60" i="6" s="1"/>
  <c r="DA22" i="2"/>
  <c r="W59" i="6" s="1"/>
  <c r="DA17" i="2"/>
  <c r="DA16" i="2"/>
  <c r="DA15" i="2"/>
  <c r="DA14" i="2"/>
  <c r="DA13" i="2"/>
  <c r="DA10" i="2"/>
  <c r="L12" i="6" s="1"/>
  <c r="DA9" i="2"/>
  <c r="DA8" i="2"/>
  <c r="DA7" i="2"/>
  <c r="DA6" i="2"/>
  <c r="DA5" i="2"/>
  <c r="DE22" i="2" l="1"/>
  <c r="DB6" i="2" l="1"/>
  <c r="DB18" i="2"/>
  <c r="DB14" i="2"/>
  <c r="DB16" i="2"/>
  <c r="DB17" i="2"/>
  <c r="DB10" i="2"/>
  <c r="DB15" i="2"/>
  <c r="DB9" i="2"/>
  <c r="DB13" i="2"/>
  <c r="DB5" i="2"/>
  <c r="DB7" i="2"/>
  <c r="DB8" i="2"/>
</calcChain>
</file>

<file path=xl/sharedStrings.xml><?xml version="1.0" encoding="utf-8"?>
<sst xmlns="http://schemas.openxmlformats.org/spreadsheetml/2006/main" count="87" uniqueCount="77">
  <si>
    <t>良かった点はなかった</t>
    <rPh sb="0" eb="1">
      <t>ヨ</t>
    </rPh>
    <rPh sb="4" eb="5">
      <t>テン</t>
    </rPh>
    <phoneticPr fontId="1"/>
  </si>
  <si>
    <t>良くなかったことや不満は、特になかった</t>
  </si>
  <si>
    <t>単純な作業内容で、アルバイト的な内容であった</t>
  </si>
  <si>
    <t>説明や見学が多く、実習時間が少なかった</t>
  </si>
  <si>
    <t>作業量が少なく、時間を持て余した</t>
  </si>
  <si>
    <t>指示されるだけで、十分な指導をしてもらえなかった</t>
    <rPh sb="0" eb="2">
      <t>シジ</t>
    </rPh>
    <rPh sb="9" eb="11">
      <t>ジュウブン</t>
    </rPh>
    <rPh sb="12" eb="14">
      <t>シドウ</t>
    </rPh>
    <phoneticPr fontId="1"/>
  </si>
  <si>
    <t>評価項目</t>
    <rPh sb="0" eb="2">
      <t>ヒョウカ</t>
    </rPh>
    <rPh sb="2" eb="4">
      <t>コウモク</t>
    </rPh>
    <phoneticPr fontId="1"/>
  </si>
  <si>
    <t>平成29年度　参加者アンケート集計</t>
    <rPh sb="0" eb="2">
      <t>ヘイセイ</t>
    </rPh>
    <rPh sb="4" eb="6">
      <t>ネンド</t>
    </rPh>
    <rPh sb="7" eb="10">
      <t>サンカシャ</t>
    </rPh>
    <rPh sb="15" eb="17">
      <t>シュウケイ</t>
    </rPh>
    <phoneticPr fontId="1"/>
  </si>
  <si>
    <t>①職業体験</t>
    <rPh sb="1" eb="3">
      <t>ショクギョウ</t>
    </rPh>
    <rPh sb="3" eb="5">
      <t>タイケン</t>
    </rPh>
    <phoneticPr fontId="1"/>
  </si>
  <si>
    <t>②自己の振り返り</t>
    <rPh sb="1" eb="3">
      <t>ジコ</t>
    </rPh>
    <rPh sb="4" eb="5">
      <t>フ</t>
    </rPh>
    <rPh sb="6" eb="7">
      <t>カエ</t>
    </rPh>
    <phoneticPr fontId="1"/>
  </si>
  <si>
    <t>③社会への興味関心</t>
    <rPh sb="1" eb="3">
      <t>シャカイ</t>
    </rPh>
    <rPh sb="5" eb="7">
      <t>キョウミ</t>
    </rPh>
    <rPh sb="7" eb="9">
      <t>カンシン</t>
    </rPh>
    <phoneticPr fontId="1"/>
  </si>
  <si>
    <t>④目標設定</t>
    <rPh sb="1" eb="3">
      <t>モクヒョウ</t>
    </rPh>
    <rPh sb="3" eb="5">
      <t>セッテイ</t>
    </rPh>
    <phoneticPr fontId="1"/>
  </si>
  <si>
    <t>⑤有益な話の拝聴</t>
    <rPh sb="1" eb="3">
      <t>ユウエキ</t>
    </rPh>
    <rPh sb="4" eb="5">
      <t>ハナシ</t>
    </rPh>
    <rPh sb="6" eb="8">
      <t>ハイチョウ</t>
    </rPh>
    <phoneticPr fontId="1"/>
  </si>
  <si>
    <t>⑥良い点なし</t>
    <rPh sb="1" eb="2">
      <t>ヨ</t>
    </rPh>
    <rPh sb="3" eb="4">
      <t>テン</t>
    </rPh>
    <phoneticPr fontId="1"/>
  </si>
  <si>
    <t>集計</t>
    <rPh sb="0" eb="2">
      <t>シュウケイ</t>
    </rPh>
    <phoneticPr fontId="1"/>
  </si>
  <si>
    <t>良かったところ</t>
    <rPh sb="0" eb="1">
      <t>ヨ</t>
    </rPh>
    <phoneticPr fontId="1"/>
  </si>
  <si>
    <t>良くなかった・不満</t>
    <rPh sb="0" eb="1">
      <t>ヨ</t>
    </rPh>
    <rPh sb="7" eb="9">
      <t>フマン</t>
    </rPh>
    <phoneticPr fontId="1"/>
  </si>
  <si>
    <t>①なし</t>
    <phoneticPr fontId="1"/>
  </si>
  <si>
    <t>②単純作業・アルバイト的</t>
    <rPh sb="1" eb="3">
      <t>タンジュン</t>
    </rPh>
    <rPh sb="3" eb="5">
      <t>サギョウ</t>
    </rPh>
    <rPh sb="11" eb="12">
      <t>テキ</t>
    </rPh>
    <phoneticPr fontId="1"/>
  </si>
  <si>
    <t>③実習時間少ない</t>
    <rPh sb="1" eb="3">
      <t>ジッシュウ</t>
    </rPh>
    <rPh sb="3" eb="5">
      <t>ジカン</t>
    </rPh>
    <rPh sb="5" eb="6">
      <t>スク</t>
    </rPh>
    <phoneticPr fontId="1"/>
  </si>
  <si>
    <t>④時間もてあそび</t>
    <rPh sb="1" eb="3">
      <t>ジカン</t>
    </rPh>
    <phoneticPr fontId="1"/>
  </si>
  <si>
    <t>⑤指導が不十分</t>
    <rPh sb="1" eb="3">
      <t>シドウ</t>
    </rPh>
    <rPh sb="4" eb="7">
      <t>フジュウブン</t>
    </rPh>
    <phoneticPr fontId="1"/>
  </si>
  <si>
    <t>期間・日数　１：５日、2：10日、3：15日以上</t>
    <rPh sb="0" eb="2">
      <t>キカン</t>
    </rPh>
    <rPh sb="3" eb="5">
      <t>ニッスウ</t>
    </rPh>
    <rPh sb="9" eb="10">
      <t>ニチ</t>
    </rPh>
    <rPh sb="15" eb="16">
      <t>ニチ</t>
    </rPh>
    <rPh sb="21" eb="24">
      <t>ニチイジョウ</t>
    </rPh>
    <phoneticPr fontId="1"/>
  </si>
  <si>
    <t>１週間</t>
    <rPh sb="1" eb="3">
      <t>シュウカン</t>
    </rPh>
    <phoneticPr fontId="1"/>
  </si>
  <si>
    <t>２週間</t>
    <rPh sb="1" eb="3">
      <t>シュウカン</t>
    </rPh>
    <phoneticPr fontId="1"/>
  </si>
  <si>
    <t>３週間以上</t>
    <rPh sb="1" eb="5">
      <t>シュウカンイジョウ</t>
    </rPh>
    <phoneticPr fontId="1"/>
  </si>
  <si>
    <t>満足度</t>
    <rPh sb="0" eb="3">
      <t>マンゾクド</t>
    </rPh>
    <phoneticPr fontId="1"/>
  </si>
  <si>
    <t>内容・受け入れ先</t>
    <rPh sb="0" eb="2">
      <t>ナイヨウ</t>
    </rPh>
    <rPh sb="3" eb="4">
      <t>ウ</t>
    </rPh>
    <rPh sb="5" eb="6">
      <t>イ</t>
    </rPh>
    <rPh sb="7" eb="8">
      <t>サキ</t>
    </rPh>
    <phoneticPr fontId="1"/>
  </si>
  <si>
    <t>全体を通して</t>
    <rPh sb="0" eb="2">
      <t>ゼンタイ</t>
    </rPh>
    <rPh sb="3" eb="4">
      <t>トオ</t>
    </rPh>
    <phoneticPr fontId="1"/>
  </si>
  <si>
    <t>０　　円</t>
    <rPh sb="3" eb="4">
      <t>エン</t>
    </rPh>
    <phoneticPr fontId="1"/>
  </si>
  <si>
    <t>1,000　円以下</t>
    <rPh sb="6" eb="7">
      <t>エン</t>
    </rPh>
    <rPh sb="7" eb="9">
      <t>イカ</t>
    </rPh>
    <phoneticPr fontId="1"/>
  </si>
  <si>
    <t>1,000～3,000　円</t>
    <rPh sb="12" eb="13">
      <t>エン</t>
    </rPh>
    <phoneticPr fontId="1"/>
  </si>
  <si>
    <t>交通費</t>
    <rPh sb="0" eb="3">
      <t>コウツウヒ</t>
    </rPh>
    <phoneticPr fontId="1"/>
  </si>
  <si>
    <t>集計</t>
    <rPh sb="0" eb="2">
      <t>シュウケイ</t>
    </rPh>
    <phoneticPr fontId="1"/>
  </si>
  <si>
    <t>3,001～5,000　円</t>
    <rPh sb="12" eb="13">
      <t>エン</t>
    </rPh>
    <phoneticPr fontId="1"/>
  </si>
  <si>
    <t>5,001～10,000  円</t>
    <rPh sb="14" eb="15">
      <t>エン</t>
    </rPh>
    <phoneticPr fontId="1"/>
  </si>
  <si>
    <t>10,001～20,000　円</t>
    <rPh sb="14" eb="15">
      <t>エン</t>
    </rPh>
    <phoneticPr fontId="1"/>
  </si>
  <si>
    <t>20,001　円以上</t>
    <rPh sb="7" eb="8">
      <t>エン</t>
    </rPh>
    <rPh sb="8" eb="10">
      <t>イジョウ</t>
    </rPh>
    <phoneticPr fontId="1"/>
  </si>
  <si>
    <t>⑥その他（具体的に）</t>
    <rPh sb="3" eb="4">
      <t>タ</t>
    </rPh>
    <rPh sb="5" eb="8">
      <t>グタイテキ</t>
    </rPh>
    <phoneticPr fontId="1"/>
  </si>
  <si>
    <t>満足度平均</t>
    <rPh sb="0" eb="3">
      <t>マンゾクド</t>
    </rPh>
    <rPh sb="3" eb="4">
      <t>ヒラ</t>
    </rPh>
    <rPh sb="4" eb="5">
      <t>ヒトシ</t>
    </rPh>
    <phoneticPr fontId="1"/>
  </si>
  <si>
    <t>①　内容・受け入れ先</t>
    <phoneticPr fontId="1"/>
  </si>
  <si>
    <t>②　全体を通して</t>
    <phoneticPr fontId="1"/>
  </si>
  <si>
    <t>アンケート　集計表</t>
    <rPh sb="6" eb="9">
      <t>シュウケイヒョウ</t>
    </rPh>
    <phoneticPr fontId="1"/>
  </si>
  <si>
    <t>50000</t>
    <phoneticPr fontId="1"/>
  </si>
  <si>
    <t>割合</t>
    <rPh sb="0" eb="2">
      <t>ワリアイ</t>
    </rPh>
    <phoneticPr fontId="1"/>
  </si>
  <si>
    <t>１　インターンシップに行って良かった点、良くなかった点</t>
    <rPh sb="11" eb="12">
      <t>イ</t>
    </rPh>
    <rPh sb="14" eb="15">
      <t>ヨ</t>
    </rPh>
    <rPh sb="18" eb="19">
      <t>テン</t>
    </rPh>
    <rPh sb="20" eb="21">
      <t>ヨ</t>
    </rPh>
    <rPh sb="26" eb="27">
      <t>テン</t>
    </rPh>
    <phoneticPr fontId="1"/>
  </si>
  <si>
    <t>回答数</t>
    <rPh sb="0" eb="3">
      <t>カイトウスウ</t>
    </rPh>
    <phoneticPr fontId="1"/>
  </si>
  <si>
    <t>良かった点</t>
    <rPh sb="0" eb="1">
      <t>ヨ</t>
    </rPh>
    <rPh sb="4" eb="5">
      <t>テン</t>
    </rPh>
    <phoneticPr fontId="1"/>
  </si>
  <si>
    <t>その他</t>
    <rPh sb="2" eb="3">
      <t>タ</t>
    </rPh>
    <phoneticPr fontId="1"/>
  </si>
  <si>
    <t>良くなかった点</t>
    <rPh sb="0" eb="1">
      <t>ヨ</t>
    </rPh>
    <rPh sb="6" eb="7">
      <t>テン</t>
    </rPh>
    <phoneticPr fontId="1"/>
  </si>
  <si>
    <t xml:space="preserve">調 査 項 目 </t>
    <rPh sb="0" eb="1">
      <t>チョウ</t>
    </rPh>
    <rPh sb="2" eb="3">
      <t>サ</t>
    </rPh>
    <rPh sb="4" eb="5">
      <t>コウ</t>
    </rPh>
    <rPh sb="6" eb="7">
      <t>メ</t>
    </rPh>
    <phoneticPr fontId="1"/>
  </si>
  <si>
    <t>職業体験ができた</t>
    <rPh sb="0" eb="2">
      <t>ショクギョウ</t>
    </rPh>
    <rPh sb="2" eb="4">
      <t>タイケン</t>
    </rPh>
    <phoneticPr fontId="1"/>
  </si>
  <si>
    <t>２　インターンシップについての満足度</t>
    <rPh sb="15" eb="18">
      <t>マンゾクド</t>
    </rPh>
    <phoneticPr fontId="1"/>
  </si>
  <si>
    <t>調査項目</t>
  </si>
  <si>
    <t>平　均</t>
    <phoneticPr fontId="1"/>
  </si>
  <si>
    <t>実習内容・受入先に対する満足度</t>
  </si>
  <si>
    <t>全体をとおしての満足度</t>
  </si>
  <si>
    <t>大変満足</t>
    <phoneticPr fontId="1"/>
  </si>
  <si>
    <t>満　足</t>
    <phoneticPr fontId="1"/>
  </si>
  <si>
    <t>普　通</t>
    <phoneticPr fontId="1"/>
  </si>
  <si>
    <t>やや不満</t>
    <phoneticPr fontId="1"/>
  </si>
  <si>
    <t>不満足</t>
    <phoneticPr fontId="1"/>
  </si>
  <si>
    <t>３　インターンシップは何日が適当と思うか</t>
    <rPh sb="11" eb="13">
      <t>ナンニチ</t>
    </rPh>
    <rPh sb="14" eb="16">
      <t>テキトウ</t>
    </rPh>
    <rPh sb="17" eb="18">
      <t>オモ</t>
    </rPh>
    <phoneticPr fontId="1"/>
  </si>
  <si>
    <t>人数</t>
    <rPh sb="0" eb="1">
      <t>ニン</t>
    </rPh>
    <rPh sb="1" eb="2">
      <t>スウ</t>
    </rPh>
    <phoneticPr fontId="1"/>
  </si>
  <si>
    <t>１週間（５日間）程度</t>
    <rPh sb="1" eb="3">
      <t>シュウカン</t>
    </rPh>
    <rPh sb="5" eb="7">
      <t>ニチカン</t>
    </rPh>
    <rPh sb="8" eb="10">
      <t>テイド</t>
    </rPh>
    <phoneticPr fontId="1"/>
  </si>
  <si>
    <t>２週間（10日間）程度</t>
    <rPh sb="1" eb="3">
      <t>シュウカン</t>
    </rPh>
    <rPh sb="6" eb="8">
      <t>ニチカン</t>
    </rPh>
    <rPh sb="9" eb="11">
      <t>テイド</t>
    </rPh>
    <phoneticPr fontId="1"/>
  </si>
  <si>
    <t>３週間（15日間）以上</t>
    <rPh sb="1" eb="3">
      <t>シュウカン</t>
    </rPh>
    <rPh sb="6" eb="8">
      <t>ニチカン</t>
    </rPh>
    <rPh sb="9" eb="11">
      <t>イジョウ</t>
    </rPh>
    <phoneticPr fontId="1"/>
  </si>
  <si>
    <t>期　　　間</t>
    <rPh sb="0" eb="1">
      <t>キ</t>
    </rPh>
    <rPh sb="4" eb="5">
      <t>アイダ</t>
    </rPh>
    <phoneticPr fontId="1"/>
  </si>
  <si>
    <t>1週間程度</t>
    <rPh sb="1" eb="3">
      <t>シュウカン</t>
    </rPh>
    <rPh sb="3" eb="5">
      <t>テイド</t>
    </rPh>
    <phoneticPr fontId="1"/>
  </si>
  <si>
    <t>2週間程度</t>
    <rPh sb="1" eb="3">
      <t>シュウカン</t>
    </rPh>
    <rPh sb="3" eb="5">
      <t>テイド</t>
    </rPh>
    <phoneticPr fontId="1"/>
  </si>
  <si>
    <t>3週間以上</t>
    <rPh sb="1" eb="3">
      <t>シュウカン</t>
    </rPh>
    <rPh sb="3" eb="5">
      <t>イジョウ</t>
    </rPh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</si>
  <si>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</si>
  <si>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職場の方々から、有益な話を聴くことができた</t>
  </si>
  <si>
    <t>社会への興味・関心が広がった</t>
  </si>
  <si>
    <t>自分の目標設定など、自己成長のきっかけになった</t>
  </si>
  <si>
    <t>自分について振り返ることができた</t>
  </si>
  <si>
    <t xml:space="preserve"> インターンシップ参加者アンケート結果</t>
    <rPh sb="17" eb="1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</si>
</sst>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HGPｺﾞｼｯｸE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b/>
      <i/>
      <sz val="12"/>
      <color rgb="FFFF0000"/>
      <name val="游ゴシック"/>
      <family val="3"/>
      <charset val="128"/>
      <scheme val="minor"/>
    </font>
    <font>
      <b/>
      <i/>
      <sz val="14"/>
      <color rgb="FFFF0000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3E20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FCD2"/>
        <bgColor indexed="64"/>
      </patternFill>
    </fill>
    <fill>
      <patternFill patternType="mediumGray">
        <fgColor theme="0" tint="-4.9989318521683403E-2"/>
        <bgColor theme="0" tint="-0.14993743705557422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2" borderId="1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2" xfId="0" applyNumberFormat="1" applyFill="1" applyBorder="1">
      <alignment vertical="center"/>
    </xf>
    <xf numFmtId="0" fontId="0" fillId="3" borderId="12" xfId="0" applyNumberFormat="1" applyFill="1" applyBorder="1">
      <alignment vertical="center"/>
    </xf>
    <xf numFmtId="0" fontId="0" fillId="3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>
      <alignment vertical="center"/>
    </xf>
    <xf numFmtId="0" fontId="0" fillId="0" borderId="13" xfId="0" applyNumberFormat="1" applyFill="1" applyBorder="1">
      <alignment vertical="center"/>
    </xf>
    <xf numFmtId="0" fontId="0" fillId="3" borderId="13" xfId="0" applyNumberFormat="1" applyFill="1" applyBorder="1">
      <alignment vertical="center"/>
    </xf>
    <xf numFmtId="0" fontId="0" fillId="3" borderId="13" xfId="0" applyFill="1" applyBorder="1">
      <alignment vertical="center"/>
    </xf>
    <xf numFmtId="0" fontId="0" fillId="0" borderId="11" xfId="0" applyNumberFormat="1" applyBorder="1">
      <alignment vertical="center"/>
    </xf>
    <xf numFmtId="0" fontId="0" fillId="0" borderId="11" xfId="0" applyNumberFormat="1" applyFill="1" applyBorder="1">
      <alignment vertical="center"/>
    </xf>
    <xf numFmtId="0" fontId="0" fillId="3" borderId="11" xfId="0" applyNumberFormat="1" applyFill="1" applyBorder="1">
      <alignment vertical="center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0" fontId="0" fillId="0" borderId="15" xfId="0" applyFill="1" applyBorder="1">
      <alignment vertical="center"/>
    </xf>
    <xf numFmtId="0" fontId="0" fillId="4" borderId="15" xfId="0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0" fillId="0" borderId="10" xfId="0" applyBorder="1">
      <alignment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>
      <alignment vertical="center"/>
    </xf>
    <xf numFmtId="0" fontId="9" fillId="5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vertical="center" shrinkToFit="1"/>
    </xf>
    <xf numFmtId="0" fontId="0" fillId="6" borderId="11" xfId="0" applyFill="1" applyBorder="1">
      <alignment vertical="center"/>
    </xf>
    <xf numFmtId="0" fontId="0" fillId="6" borderId="11" xfId="0" applyNumberFormat="1" applyFill="1" applyBorder="1">
      <alignment vertical="center"/>
    </xf>
    <xf numFmtId="0" fontId="0" fillId="6" borderId="15" xfId="0" applyFill="1" applyBorder="1">
      <alignment vertical="center"/>
    </xf>
    <xf numFmtId="0" fontId="3" fillId="6" borderId="14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" fontId="0" fillId="0" borderId="0" xfId="0" quotePrefix="1" applyNumberFormat="1">
      <alignment vertical="center"/>
    </xf>
    <xf numFmtId="176" fontId="3" fillId="0" borderId="11" xfId="1" applyNumberFormat="1" applyFont="1" applyBorder="1">
      <alignment vertical="center"/>
    </xf>
    <xf numFmtId="176" fontId="3" fillId="6" borderId="11" xfId="1" applyNumberFormat="1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18" fillId="0" borderId="57" xfId="0" applyFont="1" applyBorder="1" applyAlignment="1">
      <alignment horizontal="center" vertical="center"/>
    </xf>
    <xf numFmtId="9" fontId="18" fillId="0" borderId="58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9" fontId="18" fillId="0" borderId="0" xfId="0" applyNumberFormat="1" applyFont="1">
      <alignment vertical="center"/>
    </xf>
    <xf numFmtId="0" fontId="18" fillId="0" borderId="0" xfId="0" applyFont="1" applyBorder="1" applyAlignment="1">
      <alignment vertical="center"/>
    </xf>
    <xf numFmtId="176" fontId="18" fillId="0" borderId="0" xfId="1" applyNumberFormat="1" applyFont="1" applyBorder="1" applyAlignment="1">
      <alignment vertical="center"/>
    </xf>
    <xf numFmtId="176" fontId="18" fillId="0" borderId="0" xfId="0" applyNumberFormat="1" applyFont="1">
      <alignment vertical="center"/>
    </xf>
    <xf numFmtId="0" fontId="19" fillId="0" borderId="0" xfId="0" quotePrefix="1" applyFont="1">
      <alignment vertical="center"/>
    </xf>
    <xf numFmtId="0" fontId="20" fillId="7" borderId="57" xfId="0" applyFont="1" applyFill="1" applyBorder="1">
      <alignment vertical="center"/>
    </xf>
    <xf numFmtId="0" fontId="10" fillId="7" borderId="57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quotePrefix="1" applyFont="1">
      <alignment vertical="center"/>
    </xf>
    <xf numFmtId="0" fontId="15" fillId="7" borderId="15" xfId="0" quotePrefix="1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10" fillId="7" borderId="17" xfId="0" applyFont="1" applyFill="1" applyBorder="1">
      <alignment vertical="center"/>
    </xf>
    <xf numFmtId="0" fontId="22" fillId="0" borderId="39" xfId="0" applyFont="1" applyBorder="1">
      <alignment vertical="center"/>
    </xf>
    <xf numFmtId="0" fontId="22" fillId="0" borderId="39" xfId="0" applyFont="1" applyBorder="1" applyAlignment="1">
      <alignment horizontal="center" vertical="center"/>
    </xf>
    <xf numFmtId="0" fontId="22" fillId="0" borderId="43" xfId="0" applyFont="1" applyBorder="1">
      <alignment vertical="center"/>
    </xf>
    <xf numFmtId="0" fontId="23" fillId="0" borderId="44" xfId="0" applyFont="1" applyBorder="1" applyAlignment="1">
      <alignment horizontal="center" vertical="center"/>
    </xf>
    <xf numFmtId="0" fontId="22" fillId="0" borderId="40" xfId="0" applyFont="1" applyBorder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45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2" fillId="0" borderId="40" xfId="0" applyFont="1" applyFill="1" applyBorder="1" applyAlignment="1">
      <alignment vertical="center"/>
    </xf>
    <xf numFmtId="0" fontId="22" fillId="0" borderId="53" xfId="0" applyFont="1" applyBorder="1">
      <alignment vertical="center"/>
    </xf>
    <xf numFmtId="0" fontId="22" fillId="0" borderId="54" xfId="0" applyFont="1" applyBorder="1">
      <alignment vertical="center"/>
    </xf>
    <xf numFmtId="0" fontId="23" fillId="0" borderId="55" xfId="0" applyFont="1" applyBorder="1" applyAlignment="1">
      <alignment horizontal="center" vertical="center"/>
    </xf>
    <xf numFmtId="0" fontId="22" fillId="0" borderId="48" xfId="0" applyFont="1" applyBorder="1">
      <alignment vertical="center"/>
    </xf>
    <xf numFmtId="0" fontId="22" fillId="0" borderId="49" xfId="0" applyFont="1" applyBorder="1">
      <alignment vertical="center"/>
    </xf>
    <xf numFmtId="0" fontId="23" fillId="0" borderId="50" xfId="0" applyFont="1" applyBorder="1" applyAlignment="1">
      <alignment horizontal="center" vertical="center"/>
    </xf>
    <xf numFmtId="176" fontId="23" fillId="0" borderId="51" xfId="1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41" xfId="0" applyFont="1" applyBorder="1">
      <alignment vertical="center"/>
    </xf>
    <xf numFmtId="0" fontId="22" fillId="0" borderId="46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176" fontId="23" fillId="0" borderId="21" xfId="1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 shrinkToFit="1"/>
    </xf>
    <xf numFmtId="0" fontId="23" fillId="0" borderId="72" xfId="0" applyFont="1" applyBorder="1" applyAlignment="1">
      <alignment horizontal="center" vertical="center" wrapText="1" shrinkToFit="1"/>
    </xf>
    <xf numFmtId="0" fontId="23" fillId="0" borderId="34" xfId="0" applyFont="1" applyBorder="1" applyAlignment="1">
      <alignment horizontal="center" vertical="center" wrapText="1" shrinkToFit="1"/>
    </xf>
    <xf numFmtId="0" fontId="23" fillId="0" borderId="68" xfId="0" applyFont="1" applyBorder="1" applyAlignment="1">
      <alignment horizontal="center" vertical="center" wrapText="1" shrinkToFit="1"/>
    </xf>
    <xf numFmtId="0" fontId="22" fillId="0" borderId="36" xfId="0" applyFont="1" applyBorder="1" applyAlignment="1">
      <alignment horizontal="center" vertical="center" wrapText="1" shrinkToFit="1"/>
    </xf>
    <xf numFmtId="0" fontId="22" fillId="0" borderId="73" xfId="0" applyFont="1" applyBorder="1" applyAlignment="1">
      <alignment horizontal="center" vertical="center" wrapText="1" shrinkToFit="1"/>
    </xf>
    <xf numFmtId="0" fontId="22" fillId="0" borderId="37" xfId="0" applyFont="1" applyBorder="1" applyAlignment="1">
      <alignment horizontal="center" vertical="center" wrapText="1" shrinkToFit="1"/>
    </xf>
    <xf numFmtId="0" fontId="22" fillId="0" borderId="38" xfId="0" applyFont="1" applyBorder="1" applyAlignment="1">
      <alignment horizontal="center" vertical="center" wrapText="1" shrinkToFit="1"/>
    </xf>
    <xf numFmtId="0" fontId="23" fillId="0" borderId="28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2" fontId="23" fillId="0" borderId="59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2" fontId="23" fillId="0" borderId="62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76" fontId="23" fillId="0" borderId="68" xfId="1" applyNumberFormat="1" applyFont="1" applyBorder="1" applyAlignment="1">
      <alignment horizontal="center" vertical="center"/>
    </xf>
    <xf numFmtId="176" fontId="23" fillId="0" borderId="7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2" fontId="12" fillId="0" borderId="13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2" fillId="0" borderId="66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CC"/>
      <color rgb="FFFF33CC"/>
      <color rgb="FFB6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55357895077932"/>
          <c:y val="0.17277900262467191"/>
          <c:w val="0.48500672803467881"/>
          <c:h val="0.70393830650633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'まとめ（グラフ）'!$G$7:$G$13</c:f>
              <c:strCache>
                <c:ptCount val="7"/>
                <c:pt idx="0">
                  <c:v>職業体験ができた</c:v>
                </c:pt>
                <c:pt idx="1">
                  <c:v>職場の方々から、有益な話を聴くことができた</c:v>
                </c:pt>
                <c:pt idx="2">
                  <c:v>社会への興味・関心が広がった</c:v>
                </c:pt>
                <c:pt idx="3">
                  <c:v>自分の目標設定など、自己成長のきっかけになった</c:v>
                </c:pt>
                <c:pt idx="4">
                  <c:v>自分について振り返ることができた</c:v>
                </c:pt>
                <c:pt idx="5">
                  <c:v>良かった点はなかった</c:v>
                </c:pt>
                <c:pt idx="6">
                  <c:v>その他</c:v>
                </c:pt>
              </c:strCache>
            </c:strRef>
          </c:cat>
          <c:val>
            <c:numRef>
              <c:f>'まとめ（グラフ）'!$H$7:$H$13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881-4570-AD82-8D4C69682C2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'まとめ（グラフ）'!$G$7:$G$13</c:f>
              <c:strCache>
                <c:ptCount val="7"/>
                <c:pt idx="0">
                  <c:v>職業体験ができた</c:v>
                </c:pt>
                <c:pt idx="1">
                  <c:v>職場の方々から、有益な話を聴くことができた</c:v>
                </c:pt>
                <c:pt idx="2">
                  <c:v>社会への興味・関心が広がった</c:v>
                </c:pt>
                <c:pt idx="3">
                  <c:v>自分の目標設定など、自己成長のきっかけになった</c:v>
                </c:pt>
                <c:pt idx="4">
                  <c:v>自分について振り返ることができた</c:v>
                </c:pt>
                <c:pt idx="5">
                  <c:v>良かった点はなかった</c:v>
                </c:pt>
                <c:pt idx="6">
                  <c:v>その他</c:v>
                </c:pt>
              </c:strCache>
            </c:strRef>
          </c:cat>
          <c:val>
            <c:numRef>
              <c:f>'まとめ（グラフ）'!$I$7:$I$13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2881-4570-AD82-8D4C69682C2B}"/>
            </c:ext>
          </c:extLst>
        </c:ser>
        <c:ser>
          <c:idx val="3"/>
          <c:order val="2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'まとめ（グラフ）'!$G$7:$G$13</c:f>
              <c:strCache>
                <c:ptCount val="7"/>
                <c:pt idx="0">
                  <c:v>職業体験ができた</c:v>
                </c:pt>
                <c:pt idx="1">
                  <c:v>職場の方々から、有益な話を聴くことができた</c:v>
                </c:pt>
                <c:pt idx="2">
                  <c:v>社会への興味・関心が広がった</c:v>
                </c:pt>
                <c:pt idx="3">
                  <c:v>自分の目標設定など、自己成長のきっかけになった</c:v>
                </c:pt>
                <c:pt idx="4">
                  <c:v>自分について振り返ることができた</c:v>
                </c:pt>
                <c:pt idx="5">
                  <c:v>良かった点はなかった</c:v>
                </c:pt>
                <c:pt idx="6">
                  <c:v>その他</c:v>
                </c:pt>
              </c:strCache>
            </c:strRef>
          </c:cat>
          <c:val>
            <c:numRef>
              <c:f>'まとめ（グラフ）'!$K$7:$K$13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2881-4570-AD82-8D4C69682C2B}"/>
            </c:ext>
          </c:extLst>
        </c:ser>
        <c:ser>
          <c:idx val="4"/>
          <c:order val="3"/>
          <c:spPr>
            <a:solidFill>
              <a:srgbClr val="0070C0"/>
            </a:solidFill>
            <a:ln w="101600" cmpd="sng">
              <a:noFill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'まとめ（グラフ）'!$G$7:$G$13</c:f>
              <c:strCache>
                <c:ptCount val="7"/>
                <c:pt idx="0">
                  <c:v>職業体験ができた</c:v>
                </c:pt>
                <c:pt idx="1">
                  <c:v>職場の方々から、有益な話を聴くことができた</c:v>
                </c:pt>
                <c:pt idx="2">
                  <c:v>社会への興味・関心が広がった</c:v>
                </c:pt>
                <c:pt idx="3">
                  <c:v>自分の目標設定など、自己成長のきっかけになった</c:v>
                </c:pt>
                <c:pt idx="4">
                  <c:v>自分について振り返ることができた</c:v>
                </c:pt>
                <c:pt idx="5">
                  <c:v>良かった点はなかった</c:v>
                </c:pt>
                <c:pt idx="6">
                  <c:v>その他</c:v>
                </c:pt>
              </c:strCache>
            </c:strRef>
          </c:cat>
          <c:val>
            <c:numRef>
              <c:f>'まとめ（グラフ）'!$M$7:$M$13</c:f>
              <c:numCache>
                <c:formatCode>0.0%</c:formatCode>
                <c:ptCount val="7"/>
                <c:pt idx="0">
                  <c:v>0.86</c:v>
                </c:pt>
                <c:pt idx="1">
                  <c:v>0.36</c:v>
                </c:pt>
                <c:pt idx="2">
                  <c:v>0.54</c:v>
                </c:pt>
                <c:pt idx="3">
                  <c:v>0.5</c:v>
                </c:pt>
                <c:pt idx="4">
                  <c:v>0.82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570-AD82-8D4C69682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91470664"/>
        <c:axId val="491467712"/>
      </c:barChart>
      <c:catAx>
        <c:axId val="491470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491467712"/>
        <c:crosses val="autoZero"/>
        <c:auto val="1"/>
        <c:lblAlgn val="ctr"/>
        <c:lblOffset val="100"/>
        <c:noMultiLvlLbl val="0"/>
      </c:catAx>
      <c:valAx>
        <c:axId val="49146771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 b="1">
                    <a:solidFill>
                      <a:srgbClr val="0070C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良かった点</a:t>
                </a:r>
              </a:p>
            </c:rich>
          </c:tx>
          <c:layout>
            <c:manualLayout>
              <c:xMode val="edge"/>
              <c:yMode val="edge"/>
              <c:x val="2.0438643723046396E-2"/>
              <c:y val="3.3690324529796041E-2"/>
            </c:manualLayout>
          </c:layout>
          <c:overlay val="0"/>
          <c:spPr>
            <a:noFill/>
            <a:ln>
              <a:solidFill>
                <a:srgbClr val="0070C0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1470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72310342951251"/>
          <c:y val="0.15673007181100498"/>
          <c:w val="0.48948557722411912"/>
          <c:h val="0.77084196342517397"/>
        </c:manualLayout>
      </c:layout>
      <c:barChart>
        <c:barDir val="bar"/>
        <c:grouping val="clustered"/>
        <c:varyColors val="0"/>
        <c:ser>
          <c:idx val="4"/>
          <c:order val="3"/>
          <c:tx>
            <c:v>系列5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'まとめ（グラフ）'!$G$15:$G$20</c:f>
              <c:strCache>
                <c:ptCount val="6"/>
                <c:pt idx="0">
                  <c:v>良くなかったことや不満は、特になかった</c:v>
                </c:pt>
                <c:pt idx="1">
                  <c:v>単純な作業内容で、アルバイト的な内容であった</c:v>
                </c:pt>
                <c:pt idx="2">
                  <c:v>作業量が少なく、時間を持て余した</c:v>
                </c:pt>
                <c:pt idx="3">
                  <c:v>説明や見学が多く、実習時間が少なかった</c:v>
                </c:pt>
                <c:pt idx="4">
                  <c:v>指示されるだけで、十分な指導をしてもらえなかった</c:v>
                </c:pt>
                <c:pt idx="5">
                  <c:v>その他</c:v>
                </c:pt>
              </c:strCache>
            </c:strRef>
          </c:cat>
          <c:val>
            <c:numRef>
              <c:f>'まとめ（グラフ）'!$M$15:$M$20</c:f>
              <c:numCache>
                <c:formatCode>0.0%</c:formatCode>
                <c:ptCount val="6"/>
                <c:pt idx="0">
                  <c:v>0.57999999999999996</c:v>
                </c:pt>
                <c:pt idx="1">
                  <c:v>0.16</c:v>
                </c:pt>
                <c:pt idx="2">
                  <c:v>0.08</c:v>
                </c:pt>
                <c:pt idx="3">
                  <c:v>0.1</c:v>
                </c:pt>
                <c:pt idx="4">
                  <c:v>0.04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A-44FE-B7AF-0F6AEF35A2C6}"/>
            </c:ext>
          </c:extLst>
        </c:ser>
        <c:ser>
          <c:idx val="5"/>
          <c:order val="4"/>
          <c:tx>
            <c:v>系列6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'まとめ（グラフ）'!$G$15:$G$20</c:f>
              <c:strCache>
                <c:ptCount val="6"/>
                <c:pt idx="0">
                  <c:v>良くなかったことや不満は、特になかった</c:v>
                </c:pt>
                <c:pt idx="1">
                  <c:v>単純な作業内容で、アルバイト的な内容であった</c:v>
                </c:pt>
                <c:pt idx="2">
                  <c:v>作業量が少なく、時間を持て余した</c:v>
                </c:pt>
                <c:pt idx="3">
                  <c:v>説明や見学が多く、実習時間が少なかった</c:v>
                </c:pt>
                <c:pt idx="4">
                  <c:v>指示されるだけで、十分な指導をしてもらえなかった</c:v>
                </c:pt>
                <c:pt idx="5">
                  <c:v>その他</c:v>
                </c:pt>
              </c:strCache>
            </c:strRef>
          </c:cat>
          <c:val>
            <c:numRef>
              <c:f>'まとめ（グラフ）'!$M$15:$M$20</c:f>
              <c:numCache>
                <c:formatCode>0.0%</c:formatCode>
                <c:ptCount val="6"/>
                <c:pt idx="0">
                  <c:v>0.57999999999999996</c:v>
                </c:pt>
                <c:pt idx="1">
                  <c:v>0.16</c:v>
                </c:pt>
                <c:pt idx="2">
                  <c:v>0.08</c:v>
                </c:pt>
                <c:pt idx="3">
                  <c:v>0.1</c:v>
                </c:pt>
                <c:pt idx="4">
                  <c:v>0.04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8A-44FE-B7AF-0F6AEF35A2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519409960"/>
        <c:axId val="519405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系列1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'まとめ（グラフ）'!$G$15:$G$20</c15:sqref>
                        </c15:formulaRef>
                      </c:ext>
                    </c:extLst>
                    <c:strCache>
                      <c:ptCount val="6"/>
                      <c:pt idx="0">
                        <c:v>良くなかったことや不満は、特になかった</c:v>
                      </c:pt>
                      <c:pt idx="1">
                        <c:v>単純な作業内容で、アルバイト的な内容であった</c:v>
                      </c:pt>
                      <c:pt idx="2">
                        <c:v>作業量が少なく、時間を持て余した</c:v>
                      </c:pt>
                      <c:pt idx="3">
                        <c:v>説明や見学が多く、実習時間が少なかった</c:v>
                      </c:pt>
                      <c:pt idx="4">
                        <c:v>指示されるだけで、十分な指導をしてもらえなかった</c:v>
                      </c:pt>
                      <c:pt idx="5">
                        <c:v>その他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'まとめ（グラフ）'!$H$15:$H$20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8A-44FE-B7AF-0F6AEF35A2C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系列2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'まとめ（グラフ）'!$G$15:$G$20</c15:sqref>
                        </c15:formulaRef>
                      </c:ext>
                    </c:extLst>
                    <c:strCache>
                      <c:ptCount val="6"/>
                      <c:pt idx="0">
                        <c:v>良くなかったことや不満は、特になかった</c:v>
                      </c:pt>
                      <c:pt idx="1">
                        <c:v>単純な作業内容で、アルバイト的な内容であった</c:v>
                      </c:pt>
                      <c:pt idx="2">
                        <c:v>作業量が少なく、時間を持て余した</c:v>
                      </c:pt>
                      <c:pt idx="3">
                        <c:v>説明や見学が多く、実習時間が少なかった</c:v>
                      </c:pt>
                      <c:pt idx="4">
                        <c:v>指示されるだけで、十分な指導をしてもらえなかった</c:v>
                      </c:pt>
                      <c:pt idx="5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'まとめ（グラフ）'!$I$15:$I$20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8A-44FE-B7AF-0F6AEF35A2C6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系列4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'まとめ（グラフ）'!$G$15:$G$20</c15:sqref>
                        </c15:formulaRef>
                      </c:ext>
                    </c:extLst>
                    <c:strCache>
                      <c:ptCount val="6"/>
                      <c:pt idx="0">
                        <c:v>良くなかったことや不満は、特になかった</c:v>
                      </c:pt>
                      <c:pt idx="1">
                        <c:v>単純な作業内容で、アルバイト的な内容であった</c:v>
                      </c:pt>
                      <c:pt idx="2">
                        <c:v>作業量が少なく、時間を持て余した</c:v>
                      </c:pt>
                      <c:pt idx="3">
                        <c:v>説明や見学が多く、実習時間が少なかった</c:v>
                      </c:pt>
                      <c:pt idx="4">
                        <c:v>指示されるだけで、十分な指導をしてもらえなかった</c:v>
                      </c:pt>
                      <c:pt idx="5">
                        <c:v>その他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'まとめ（グラフ）'!$K$15:$K$20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8A-44FE-B7AF-0F6AEF35A2C6}"/>
                  </c:ext>
                </c:extLst>
              </c15:ser>
            </c15:filteredBarSeries>
          </c:ext>
        </c:extLst>
      </c:barChart>
      <c:catAx>
        <c:axId val="519409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519405696"/>
        <c:crosses val="autoZero"/>
        <c:auto val="1"/>
        <c:lblAlgn val="ctr"/>
        <c:lblOffset val="100"/>
        <c:noMultiLvlLbl val="0"/>
      </c:catAx>
      <c:valAx>
        <c:axId val="51940569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 baseline="0">
                    <a:solidFill>
                      <a:srgbClr val="FFC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良くなかった点</a:t>
                </a:r>
              </a:p>
            </c:rich>
          </c:tx>
          <c:layout>
            <c:manualLayout>
              <c:xMode val="edge"/>
              <c:yMode val="edge"/>
              <c:x val="1.9419047839357079E-2"/>
              <c:y val="2.6837084363857421E-2"/>
            </c:manualLayout>
          </c:layout>
          <c:overlay val="0"/>
          <c:spPr>
            <a:noFill/>
            <a:ln>
              <a:solidFill>
                <a:schemeClr val="accent4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9409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sz="1200">
                <a:solidFill>
                  <a:schemeClr val="lt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実習内容・受入先に対する満足度</a:t>
            </a:r>
            <a:endParaRPr 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2.1703392727014773E-2"/>
          <c:y val="2.3148148148148147E-2"/>
        </c:manualLayout>
      </c:layout>
      <c:overlay val="0"/>
      <c:spPr>
        <a:solidFill>
          <a:schemeClr val="bg2">
            <a:lumMod val="50000"/>
          </a:schemeClr>
        </a:solidFill>
        <a:ln w="12700" cap="flat" cmpd="sng" algn="ctr">
          <a:solidFill>
            <a:schemeClr val="accent3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772820780694796"/>
          <c:y val="0.25481044036162148"/>
          <c:w val="0.44454358438610408"/>
          <c:h val="0.628226523767862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D9E-4CD9-ADDB-BE8A6A9632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D9E-4CD9-ADDB-BE8A6A9632B0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D9E-4CD9-ADDB-BE8A6A9632B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D9E-4CD9-ADDB-BE8A6A9632B0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D9E-4CD9-ADDB-BE8A6A9632B0}"/>
              </c:ext>
            </c:extLst>
          </c:dPt>
          <c:dLbls>
            <c:dLbl>
              <c:idx val="0"/>
              <c:layout>
                <c:manualLayout>
                  <c:x val="-0.17275315647888159"/>
                  <c:y val="3.312540043753853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9E-4CD9-ADDB-BE8A6A9632B0}"/>
                </c:ext>
              </c:extLst>
            </c:dLbl>
            <c:dLbl>
              <c:idx val="1"/>
              <c:layout>
                <c:manualLayout>
                  <c:x val="0.14323951527335671"/>
                  <c:y val="-0.12242070797787989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9E-4CD9-ADDB-BE8A6A9632B0}"/>
                </c:ext>
              </c:extLst>
            </c:dLbl>
            <c:dLbl>
              <c:idx val="2"/>
              <c:layout>
                <c:manualLayout>
                  <c:x val="-0.23830131372340357"/>
                  <c:y val="0.21365234390157881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570303712036"/>
                      <c:h val="0.21295012809860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D9E-4CD9-ADDB-BE8A6A9632B0}"/>
                </c:ext>
              </c:extLst>
            </c:dLbl>
            <c:dLbl>
              <c:idx val="3"/>
              <c:layout>
                <c:manualLayout>
                  <c:x val="-0.15695482213659467"/>
                  <c:y val="8.2724898225269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9E-4CD9-ADDB-BE8A6A9632B0}"/>
                </c:ext>
              </c:extLst>
            </c:dLbl>
            <c:dLbl>
              <c:idx val="4"/>
              <c:layout>
                <c:manualLayout>
                  <c:x val="0.28170859569418794"/>
                  <c:y val="8.516333475591920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957446808510639"/>
                      <c:h val="0.1697467122083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D9E-4CD9-ADDB-BE8A6A9632B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'まとめ（グラフ）'!$I$42:$M$42</c:f>
              <c:strCache>
                <c:ptCount val="5"/>
                <c:pt idx="0">
                  <c:v>大変満足</c:v>
                </c:pt>
                <c:pt idx="1">
                  <c:v>満　足</c:v>
                </c:pt>
                <c:pt idx="2">
                  <c:v>普　通</c:v>
                </c:pt>
                <c:pt idx="3">
                  <c:v>やや不満</c:v>
                </c:pt>
                <c:pt idx="4">
                  <c:v>不満足</c:v>
                </c:pt>
              </c:strCache>
            </c:strRef>
          </c:cat>
          <c:val>
            <c:numRef>
              <c:f>'まとめ（グラフ）'!$I$43:$M$43</c:f>
              <c:numCache>
                <c:formatCode>General</c:formatCode>
                <c:ptCount val="5"/>
                <c:pt idx="0">
                  <c:v>27</c:v>
                </c:pt>
                <c:pt idx="1">
                  <c:v>19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E-4CD9-ADDB-BE8A6A963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4D53-411D-92C7-27EA9231572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D-4D53-411D-92C7-27EA9231572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4D53-411D-92C7-27EA9231572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4D53-411D-92C7-27EA92315729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4D53-411D-92C7-27EA9231572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'まとめ（グラフ）'!$I$42:$M$42</c15:sqref>
                        </c15:formulaRef>
                      </c:ext>
                    </c:extLst>
                    <c:strCache>
                      <c:ptCount val="5"/>
                      <c:pt idx="0">
                        <c:v>大変満足</c:v>
                      </c:pt>
                      <c:pt idx="1">
                        <c:v>満　足</c:v>
                      </c:pt>
                      <c:pt idx="2">
                        <c:v>普　通</c:v>
                      </c:pt>
                      <c:pt idx="3">
                        <c:v>やや不満</c:v>
                      </c:pt>
                      <c:pt idx="4">
                        <c:v>不満足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'まとめ（グラフ）'!$I$44:$M$44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18</c:v>
                      </c:pt>
                      <c:pt idx="1">
                        <c:v>22</c:v>
                      </c:pt>
                      <c:pt idx="2">
                        <c:v>8</c:v>
                      </c:pt>
                      <c:pt idx="3">
                        <c:v>1</c:v>
                      </c:pt>
                      <c:pt idx="4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D9E-4CD9-ADDB-BE8A6A9632B0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1022443890274"/>
          <c:y val="0.47434699039122369"/>
          <c:w val="0.21097256857855365"/>
          <c:h val="0.4488694618895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ja-JP" sz="1200">
                <a:solidFill>
                  <a:schemeClr val="lt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全体をとおしての満足度</a:t>
            </a:r>
            <a:endParaRPr 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2.8368794326241134E-2"/>
          <c:y val="2.8114189726302981E-2"/>
        </c:manualLayout>
      </c:layout>
      <c:overlay val="0"/>
      <c:spPr>
        <a:solidFill>
          <a:schemeClr val="bg2">
            <a:lumMod val="50000"/>
          </a:schemeClr>
        </a:solidFill>
        <a:ln w="12700" cap="flat" cmpd="sng" algn="ctr">
          <a:solidFill>
            <a:schemeClr val="accent3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772820780694796"/>
          <c:y val="0.25481044036162148"/>
          <c:w val="0.44454358438610408"/>
          <c:h val="0.62822652376786237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DA5-4CE5-BF7C-506A92F4AA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DA5-4CE5-BF7C-506A92F4AABC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DA5-4CE5-BF7C-506A92F4AAB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BDA5-4CE5-BF7C-506A92F4AABC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BDA5-4CE5-BF7C-506A92F4AABC}"/>
              </c:ext>
            </c:extLst>
          </c:dPt>
          <c:dLbls>
            <c:dLbl>
              <c:idx val="0"/>
              <c:layout>
                <c:manualLayout>
                  <c:x val="-0.1767225107499861"/>
                  <c:y val="9.2708281605638085E-2"/>
                </c:manualLayout>
              </c:layout>
              <c:tx>
                <c:rich>
                  <a:bodyPr/>
                  <a:lstStyle/>
                  <a:p>
                    <a:fld id="{973DCF69-4A9E-4C3F-AFA8-44E6DCBD410B}" type="CATEGORYNAME">
                      <a:rPr lang="ja-JP" altLang="en-US">
                        <a:solidFill>
                          <a:schemeClr val="bg1"/>
                        </a:solidFill>
                      </a:rPr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4BEF9B00-6EF3-4CBA-BCEE-0F97C43E14E3}" type="PERCENTAGE">
                      <a:rPr lang="en-US" altLang="ja-JP" baseline="0">
                        <a:solidFill>
                          <a:schemeClr val="bg1"/>
                        </a:solidFill>
                      </a:rPr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DA5-4CE5-BF7C-506A92F4AABC}"/>
                </c:ext>
              </c:extLst>
            </c:dLbl>
            <c:dLbl>
              <c:idx val="1"/>
              <c:layout>
                <c:manualLayout>
                  <c:x val="0.11325375551460323"/>
                  <c:y val="-0.178921302869928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DA5-4CE5-BF7C-506A92F4AABC}"/>
                </c:ext>
              </c:extLst>
            </c:dLbl>
            <c:dLbl>
              <c:idx val="2"/>
              <c:layout>
                <c:manualLayout>
                  <c:x val="-0.12252782362660486"/>
                  <c:y val="0.143543452990985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056729349621791"/>
                      <c:h val="0.201785929259798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BDA5-4CE5-BF7C-506A92F4AABC}"/>
                </c:ext>
              </c:extLst>
            </c:dLbl>
            <c:dLbl>
              <c:idx val="3"/>
              <c:layout>
                <c:manualLayout>
                  <c:x val="-8.5335064499916263E-2"/>
                  <c:y val="8.9582203863861273E-2"/>
                </c:manualLayout>
              </c:layout>
              <c:tx>
                <c:rich>
                  <a:bodyPr/>
                  <a:lstStyle/>
                  <a:p>
                    <a:fld id="{0D3EF768-6444-4DD5-A85D-14C2C71FFFE7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fld id="{BC64EE5A-B9FA-49D7-BE2D-148A1D5685CE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DA5-4CE5-BF7C-506A92F4AABC}"/>
                </c:ext>
              </c:extLst>
            </c:dLbl>
            <c:dLbl>
              <c:idx val="4"/>
              <c:layout>
                <c:manualLayout>
                  <c:x val="0.25927598145976433"/>
                  <c:y val="8.04160750398003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  <a:cs typeface="+mn-cs"/>
                      </a:defRPr>
                    </a:pPr>
                    <a:fld id="{3F489988-0D36-4C59-B4CB-3966D94D11AC}" type="CATEGORYNAME">
                      <a:rPr lang="ja-JP" altLang="en-US" sz="100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pPr>
                        <a:defRPr sz="1000">
                          <a:latin typeface="ＭＳ Ｐゴシック" panose="020B0600070205080204" pitchFamily="50" charset="-128"/>
                          <a:ea typeface="ＭＳ Ｐゴシック" panose="020B0600070205080204" pitchFamily="50" charset="-128"/>
                        </a:defRPr>
                      </a:pPr>
                      <a:t>[分類名]</a:t>
                    </a:fld>
                    <a:endParaRPr lang="ja-JP" altLang="en-US" sz="1000"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endParaRPr>
                  </a:p>
                  <a:p>
                    <a:pPr>
                      <a:defRPr sz="100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defRPr>
                    </a:pPr>
                    <a:fld id="{914DEF09-37FD-4B9C-BB48-E3E8D2BC5C23}" type="PERCENTAGE">
                      <a:rPr lang="en-US" altLang="ja-JP" sz="1000">
                        <a:latin typeface="ＭＳ Ｐゴシック" panose="020B0600070205080204" pitchFamily="50" charset="-128"/>
                        <a:ea typeface="ＭＳ Ｐゴシック" panose="020B0600070205080204" pitchFamily="50" charset="-128"/>
                      </a:rPr>
                      <a:pPr>
                        <a:defRPr sz="1000">
                          <a:latin typeface="ＭＳ Ｐゴシック" panose="020B0600070205080204" pitchFamily="50" charset="-128"/>
                          <a:ea typeface="ＭＳ Ｐゴシック" panose="020B0600070205080204" pitchFamily="50" charset="-128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75886524822695"/>
                      <c:h val="0.185792349726775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BDA5-4CE5-BF7C-506A92F4AA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'まとめ（グラフ）'!$I$42:$M$42</c:f>
              <c:strCache>
                <c:ptCount val="5"/>
                <c:pt idx="0">
                  <c:v>大変満足</c:v>
                </c:pt>
                <c:pt idx="1">
                  <c:v>満　足</c:v>
                </c:pt>
                <c:pt idx="2">
                  <c:v>普　通</c:v>
                </c:pt>
                <c:pt idx="3">
                  <c:v>やや不満</c:v>
                </c:pt>
                <c:pt idx="4">
                  <c:v>不満足</c:v>
                </c:pt>
              </c:strCache>
              <c:extLst xmlns:c15="http://schemas.microsoft.com/office/drawing/2012/chart"/>
            </c:strRef>
          </c:cat>
          <c:val>
            <c:numRef>
              <c:f>'まとめ（グラフ）'!$I$44:$M$44</c:f>
              <c:numCache>
                <c:formatCode>General</c:formatCode>
                <c:ptCount val="5"/>
                <c:pt idx="0">
                  <c:v>18</c:v>
                </c:pt>
                <c:pt idx="1">
                  <c:v>22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5-BDA5-4CE5-BF7C-506A92F4AA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BDA5-4CE5-BF7C-506A92F4AAB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BDA5-4CE5-BF7C-506A92F4AAB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BDA5-4CE5-BF7C-506A92F4AAB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BDA5-4CE5-BF7C-506A92F4AABC}"/>
                    </c:ext>
                  </c:extLst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9-BDA5-4CE5-BF7C-506A92F4AABC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0.2126533691888022"/>
                        <c:y val="5.7469378827646545E-3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DA5-4CE5-BF7C-506A92F4AABC}"/>
                      </c:ext>
                    </c:extLst>
                  </c:dLbl>
                  <c:dLbl>
                    <c:idx val="1"/>
                    <c:layout>
                      <c:manualLayout>
                        <c:x val="0.14323950292454224"/>
                        <c:y val="-0.15527486147564887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DA5-4CE5-BF7C-506A92F4AABC}"/>
                      </c:ext>
                    </c:extLst>
                  </c:dLbl>
                  <c:dLbl>
                    <c:idx val="2"/>
                    <c:layout>
                      <c:manualLayout>
                        <c:x val="-0.12544306654542875"/>
                        <c:y val="0.16222841936424615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DA5-4CE5-BF7C-506A92F4AABC}"/>
                      </c:ext>
                    </c:extLst>
                  </c:dLbl>
                  <c:dLbl>
                    <c:idx val="3"/>
                    <c:layout>
                      <c:manualLayout>
                        <c:x val="-7.5394506890569937E-2"/>
                        <c:y val="2.2491980169145522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BDA5-4CE5-BF7C-506A92F4AABC}"/>
                      </c:ext>
                    </c:extLst>
                  </c:dLbl>
                  <c:dLbl>
                    <c:idx val="4"/>
                    <c:layout>
                      <c:manualLayout>
                        <c:x val="0.24979370207716664"/>
                        <c:y val="4.4095581802274693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separator>
</c:separator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BDA5-4CE5-BF7C-506A92F4AABC}"/>
                      </c:ext>
                    </c:extLst>
                  </c:dLbl>
                  <c:numFmt formatCode="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eparator>
</c:separator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'まとめ（グラフ）'!$I$42:$M$42</c15:sqref>
                        </c15:formulaRef>
                      </c:ext>
                    </c:extLst>
                    <c:strCache>
                      <c:ptCount val="5"/>
                      <c:pt idx="0">
                        <c:v>大変満足</c:v>
                      </c:pt>
                      <c:pt idx="1">
                        <c:v>満　足</c:v>
                      </c:pt>
                      <c:pt idx="2">
                        <c:v>普　通</c:v>
                      </c:pt>
                      <c:pt idx="3">
                        <c:v>やや不満</c:v>
                      </c:pt>
                      <c:pt idx="4">
                        <c:v>不満足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'まとめ（グラフ）'!$I$43:$M$43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27</c:v>
                      </c:pt>
                      <c:pt idx="1">
                        <c:v>19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DA5-4CE5-BF7C-506A92F4AAB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671441335790476"/>
          <c:y val="0.45144658147239802"/>
          <c:w val="0.24427849444351371"/>
          <c:h val="0.49932016694634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50" b="1" i="0" baseline="0">
                <a:solidFill>
                  <a:schemeClr val="bg1"/>
                </a:solidFill>
              </a:rPr>
              <a:t>適当と思う実習日数</a:t>
            </a:r>
          </a:p>
        </c:rich>
      </c:tx>
      <c:layout>
        <c:manualLayout>
          <c:xMode val="edge"/>
          <c:yMode val="edge"/>
          <c:x val="4.9347782611962758E-2"/>
          <c:y val="2.2238059300324114E-2"/>
        </c:manualLayout>
      </c:layout>
      <c:overlay val="0"/>
      <c:spPr>
        <a:solidFill>
          <a:schemeClr val="tx1">
            <a:lumMod val="65000"/>
            <a:lumOff val="3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318632118699628"/>
          <c:y val="0.21971260956329938"/>
          <c:w val="0.71124050825570695"/>
          <c:h val="0.46596263655831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'まとめ（グラフ）'!$V$59:$V$61</c:f>
              <c:strCache>
                <c:ptCount val="3"/>
                <c:pt idx="0">
                  <c:v>1週間程度</c:v>
                </c:pt>
                <c:pt idx="1">
                  <c:v>2週間程度</c:v>
                </c:pt>
                <c:pt idx="2">
                  <c:v>3週間以上</c:v>
                </c:pt>
              </c:strCache>
            </c:strRef>
          </c:cat>
          <c:val>
            <c:numRef>
              <c:f>'まとめ（グラフ）'!$W$59:$W$61</c:f>
              <c:numCache>
                <c:formatCode>General</c:formatCode>
                <c:ptCount val="3"/>
                <c:pt idx="0">
                  <c:v>29</c:v>
                </c:pt>
                <c:pt idx="1">
                  <c:v>24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9-4D4D-811E-BF059D82FA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8719344"/>
        <c:axId val="478720328"/>
      </c:barChart>
      <c:catAx>
        <c:axId val="47871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aseline="0">
                    <a:solidFill>
                      <a:schemeClr val="tx1"/>
                    </a:solidFill>
                  </a:rPr>
                  <a:t>期　　間</a:t>
                </a:r>
              </a:p>
            </c:rich>
          </c:tx>
          <c:layout>
            <c:manualLayout>
              <c:xMode val="edge"/>
              <c:yMode val="edge"/>
              <c:x val="0.42470774662680905"/>
              <c:y val="0.82191549516314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720328"/>
        <c:crosses val="autoZero"/>
        <c:auto val="1"/>
        <c:lblAlgn val="ctr"/>
        <c:lblOffset val="100"/>
        <c:noMultiLvlLbl val="0"/>
      </c:catAx>
      <c:valAx>
        <c:axId val="47872032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baseline="0">
                    <a:solidFill>
                      <a:schemeClr val="tx1"/>
                    </a:solidFill>
                  </a:rPr>
                  <a:t>人　数</a:t>
                </a:r>
                <a:endParaRPr lang="en-US" baseline="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719344"/>
        <c:crosses val="autoZero"/>
        <c:crossBetween val="between"/>
        <c:majorUnit val="10"/>
      </c:valAx>
      <c:spPr>
        <a:solidFill>
          <a:schemeClr val="accent2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20</xdr:row>
      <xdr:rowOff>39688</xdr:rowOff>
    </xdr:from>
    <xdr:to>
      <xdr:col>14</xdr:col>
      <xdr:colOff>303069</xdr:colOff>
      <xdr:row>28</xdr:row>
      <xdr:rowOff>39688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8F7000A-B394-4CED-97A6-1D8FC326A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28</xdr:row>
      <xdr:rowOff>100012</xdr:rowOff>
    </xdr:from>
    <xdr:to>
      <xdr:col>14</xdr:col>
      <xdr:colOff>303068</xdr:colOff>
      <xdr:row>36</xdr:row>
      <xdr:rowOff>104775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5327300-71E0-45AE-8B4E-DAADD7031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6929</xdr:colOff>
      <xdr:row>44</xdr:row>
      <xdr:rowOff>186604</xdr:rowOff>
    </xdr:from>
    <xdr:to>
      <xdr:col>9</xdr:col>
      <xdr:colOff>147205</xdr:colOff>
      <xdr:row>54</xdr:row>
      <xdr:rowOff>124692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D2F4760-822C-4361-93A2-2B513DCF6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251114</xdr:colOff>
      <xdr:row>44</xdr:row>
      <xdr:rowOff>208358</xdr:rowOff>
    </xdr:from>
    <xdr:to>
      <xdr:col>14</xdr:col>
      <xdr:colOff>311727</xdr:colOff>
      <xdr:row>54</xdr:row>
      <xdr:rowOff>112568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E10400-7FB8-414F-AEB4-81836A12C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303068</xdr:colOff>
      <xdr:row>55</xdr:row>
      <xdr:rowOff>8661</xdr:rowOff>
    </xdr:from>
    <xdr:to>
      <xdr:col>13</xdr:col>
      <xdr:colOff>233796</xdr:colOff>
      <xdr:row>63</xdr:row>
      <xdr:rowOff>223917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06BFB39-5A85-4688-9A43-5D45E4DBF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G40"/>
  <sheetViews>
    <sheetView workbookViewId="0">
      <pane xSplit="3" topLeftCell="CP1" activePane="topRight" state="frozen"/>
      <selection pane="topRight" activeCell="DB14" sqref="DB14"/>
    </sheetView>
  </sheetViews>
  <sheetFormatPr defaultRowHeight="18.75" x14ac:dyDescent="0.4"/>
  <cols>
    <col min="1" max="1" width="4" customWidth="1"/>
    <col min="2" max="2" width="5.5" customWidth="1"/>
    <col min="3" max="3" width="23.125" customWidth="1"/>
    <col min="4" max="104" width="4.25" customWidth="1"/>
    <col min="105" max="105" width="10.875" customWidth="1"/>
    <col min="106" max="107" width="9.625" customWidth="1"/>
    <col min="110" max="110" width="2.625" customWidth="1"/>
    <col min="111" max="111" width="11" customWidth="1"/>
  </cols>
  <sheetData>
    <row r="1" spans="2:107" ht="19.5" customHeight="1" x14ac:dyDescent="0.4"/>
    <row r="2" spans="2:107" ht="24" x14ac:dyDescent="0.4">
      <c r="C2" s="52" t="s">
        <v>42</v>
      </c>
      <c r="F2" s="134" t="s">
        <v>7</v>
      </c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4" spans="2:107" x14ac:dyDescent="0.4">
      <c r="C4" s="6" t="s">
        <v>6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7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>
        <v>20</v>
      </c>
      <c r="X4" s="7">
        <v>21</v>
      </c>
      <c r="Y4" s="7">
        <v>22</v>
      </c>
      <c r="Z4" s="7">
        <v>23</v>
      </c>
      <c r="AA4" s="7">
        <v>24</v>
      </c>
      <c r="AB4" s="7">
        <v>25</v>
      </c>
      <c r="AC4" s="7">
        <v>26</v>
      </c>
      <c r="AD4" s="7">
        <v>27</v>
      </c>
      <c r="AE4" s="7">
        <v>28</v>
      </c>
      <c r="AF4" s="7">
        <v>29</v>
      </c>
      <c r="AG4" s="7">
        <v>30</v>
      </c>
      <c r="AH4" s="7">
        <v>31</v>
      </c>
      <c r="AI4" s="7">
        <v>32</v>
      </c>
      <c r="AJ4" s="7">
        <v>33</v>
      </c>
      <c r="AK4" s="7">
        <v>34</v>
      </c>
      <c r="AL4" s="7">
        <v>35</v>
      </c>
      <c r="AM4" s="7">
        <v>36</v>
      </c>
      <c r="AN4" s="7">
        <v>37</v>
      </c>
      <c r="AO4" s="7">
        <v>38</v>
      </c>
      <c r="AP4" s="7">
        <v>39</v>
      </c>
      <c r="AQ4" s="7">
        <v>40</v>
      </c>
      <c r="AR4" s="7">
        <v>41</v>
      </c>
      <c r="AS4" s="7">
        <v>42</v>
      </c>
      <c r="AT4" s="7">
        <v>43</v>
      </c>
      <c r="AU4" s="7">
        <v>44</v>
      </c>
      <c r="AV4" s="7">
        <v>45</v>
      </c>
      <c r="AW4" s="7">
        <v>46</v>
      </c>
      <c r="AX4" s="7">
        <v>47</v>
      </c>
      <c r="AY4" s="7">
        <v>48</v>
      </c>
      <c r="AZ4" s="7">
        <v>49</v>
      </c>
      <c r="BA4" s="7">
        <v>50</v>
      </c>
      <c r="BB4" s="7">
        <v>51</v>
      </c>
      <c r="BC4" s="7">
        <v>52</v>
      </c>
      <c r="BD4" s="7">
        <v>53</v>
      </c>
      <c r="BE4" s="7">
        <v>54</v>
      </c>
      <c r="BF4" s="7">
        <v>55</v>
      </c>
      <c r="BG4" s="7">
        <v>56</v>
      </c>
      <c r="BH4" s="7">
        <v>57</v>
      </c>
      <c r="BI4" s="7">
        <v>58</v>
      </c>
      <c r="BJ4" s="7">
        <v>59</v>
      </c>
      <c r="BK4" s="7">
        <v>60</v>
      </c>
      <c r="BL4" s="7">
        <v>61</v>
      </c>
      <c r="BM4" s="7">
        <v>62</v>
      </c>
      <c r="BN4" s="7">
        <v>63</v>
      </c>
      <c r="BO4" s="7">
        <v>64</v>
      </c>
      <c r="BP4" s="7">
        <v>65</v>
      </c>
      <c r="BQ4" s="7">
        <v>66</v>
      </c>
      <c r="BR4" s="7">
        <v>67</v>
      </c>
      <c r="BS4" s="7">
        <v>68</v>
      </c>
      <c r="BT4" s="7">
        <v>69</v>
      </c>
      <c r="BU4" s="7">
        <v>70</v>
      </c>
      <c r="BV4" s="7">
        <v>71</v>
      </c>
      <c r="BW4" s="7">
        <v>72</v>
      </c>
      <c r="BX4" s="7">
        <v>73</v>
      </c>
      <c r="BY4" s="7">
        <v>74</v>
      </c>
      <c r="BZ4" s="7">
        <v>75</v>
      </c>
      <c r="CA4" s="7">
        <v>76</v>
      </c>
      <c r="CB4" s="7">
        <v>77</v>
      </c>
      <c r="CC4" s="7">
        <v>78</v>
      </c>
      <c r="CD4" s="7">
        <v>79</v>
      </c>
      <c r="CE4" s="7">
        <v>80</v>
      </c>
      <c r="CF4" s="7">
        <v>81</v>
      </c>
      <c r="CG4" s="7">
        <v>82</v>
      </c>
      <c r="CH4" s="7">
        <v>83</v>
      </c>
      <c r="CI4" s="7">
        <v>84</v>
      </c>
      <c r="CJ4" s="7">
        <v>85</v>
      </c>
      <c r="CK4" s="7">
        <v>86</v>
      </c>
      <c r="CL4" s="7">
        <v>87</v>
      </c>
      <c r="CM4" s="7">
        <v>88</v>
      </c>
      <c r="CN4" s="7">
        <v>89</v>
      </c>
      <c r="CO4" s="7">
        <v>90</v>
      </c>
      <c r="CP4" s="7">
        <v>91</v>
      </c>
      <c r="CQ4" s="7">
        <v>92</v>
      </c>
      <c r="CR4" s="7">
        <v>93</v>
      </c>
      <c r="CS4" s="7">
        <v>94</v>
      </c>
      <c r="CT4" s="7">
        <v>95</v>
      </c>
      <c r="CU4" s="7">
        <v>96</v>
      </c>
      <c r="CV4" s="8"/>
      <c r="CW4" s="8"/>
      <c r="CX4" s="8"/>
      <c r="CY4" s="8"/>
      <c r="CZ4" s="26"/>
      <c r="DA4" s="28" t="s">
        <v>14</v>
      </c>
      <c r="DB4" s="29" t="s">
        <v>44</v>
      </c>
      <c r="DC4" s="9"/>
    </row>
    <row r="5" spans="2:107" ht="25.5" customHeight="1" x14ac:dyDescent="0.4">
      <c r="B5" s="135" t="s">
        <v>15</v>
      </c>
      <c r="C5" s="11" t="s">
        <v>8</v>
      </c>
      <c r="D5" s="11">
        <v>0</v>
      </c>
      <c r="E5" s="11">
        <v>0</v>
      </c>
      <c r="F5" s="12">
        <v>0</v>
      </c>
      <c r="G5" s="13">
        <v>0</v>
      </c>
      <c r="H5" s="13">
        <v>0</v>
      </c>
      <c r="I5" s="13">
        <v>0</v>
      </c>
      <c r="J5" s="13"/>
      <c r="K5" s="13">
        <v>0</v>
      </c>
      <c r="L5" s="13">
        <v>0</v>
      </c>
      <c r="M5" s="14">
        <v>0</v>
      </c>
      <c r="N5" s="13">
        <v>0</v>
      </c>
      <c r="O5" s="13"/>
      <c r="P5" s="13"/>
      <c r="Q5" s="13">
        <v>0</v>
      </c>
      <c r="R5" s="13">
        <v>0</v>
      </c>
      <c r="S5" s="13"/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/>
      <c r="AD5" s="13">
        <v>0</v>
      </c>
      <c r="AE5" s="13">
        <v>0</v>
      </c>
      <c r="AF5" s="13">
        <v>0</v>
      </c>
      <c r="AG5" s="13"/>
      <c r="AH5" s="13">
        <v>0</v>
      </c>
      <c r="AI5" s="13">
        <v>0</v>
      </c>
      <c r="AJ5" s="15">
        <v>0</v>
      </c>
      <c r="AK5" s="15">
        <v>0</v>
      </c>
      <c r="AL5" s="13">
        <v>0</v>
      </c>
      <c r="AM5" s="13">
        <v>0</v>
      </c>
      <c r="AN5" s="13">
        <v>0</v>
      </c>
      <c r="AO5" s="13">
        <v>0</v>
      </c>
      <c r="AP5" s="13"/>
      <c r="AQ5" s="13">
        <v>0</v>
      </c>
      <c r="AR5" s="13"/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/>
      <c r="BC5" s="13"/>
      <c r="BD5" s="13">
        <v>0</v>
      </c>
      <c r="BE5" s="13"/>
      <c r="BF5" s="13">
        <v>0</v>
      </c>
      <c r="BG5" s="13">
        <v>0</v>
      </c>
      <c r="BH5" s="13"/>
      <c r="BI5" s="13">
        <v>0</v>
      </c>
      <c r="BJ5" s="13"/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/>
      <c r="BT5" s="13">
        <v>0</v>
      </c>
      <c r="BU5" s="13">
        <v>0</v>
      </c>
      <c r="BV5" s="13">
        <v>0</v>
      </c>
      <c r="BW5" s="13">
        <v>0</v>
      </c>
      <c r="BX5" s="13">
        <v>0</v>
      </c>
      <c r="BY5" s="13">
        <v>0</v>
      </c>
      <c r="BZ5" s="14">
        <v>0</v>
      </c>
      <c r="CA5" s="13">
        <v>0</v>
      </c>
      <c r="CB5" s="13">
        <v>0</v>
      </c>
      <c r="CC5" s="13">
        <v>0</v>
      </c>
      <c r="CD5" s="13">
        <v>0</v>
      </c>
      <c r="CE5" s="13"/>
      <c r="CF5" s="13">
        <v>0</v>
      </c>
      <c r="CG5" s="13">
        <v>0</v>
      </c>
      <c r="CH5" s="13">
        <v>0</v>
      </c>
      <c r="CI5" s="13"/>
      <c r="CJ5" s="13">
        <v>0</v>
      </c>
      <c r="CK5" s="13">
        <v>0</v>
      </c>
      <c r="CL5" s="13">
        <v>0</v>
      </c>
      <c r="CM5" s="13">
        <v>0</v>
      </c>
      <c r="CN5" s="13">
        <v>0</v>
      </c>
      <c r="CO5" s="13"/>
      <c r="CP5" s="13">
        <v>0</v>
      </c>
      <c r="CQ5" s="13">
        <v>0</v>
      </c>
      <c r="CR5" s="13">
        <v>0</v>
      </c>
      <c r="CS5" s="13">
        <v>0</v>
      </c>
      <c r="CT5" s="13"/>
      <c r="CU5" s="13">
        <v>0</v>
      </c>
      <c r="CV5" s="25"/>
      <c r="CW5" s="25"/>
      <c r="CX5" s="25"/>
      <c r="CY5" s="25"/>
      <c r="CZ5" s="27"/>
      <c r="DA5" s="31">
        <f>COUNTA(D5:CZ5)</f>
        <v>78</v>
      </c>
      <c r="DB5" s="56">
        <f>DA5/DE22</f>
        <v>0.8125</v>
      </c>
      <c r="DC5" s="1"/>
    </row>
    <row r="6" spans="2:107" ht="25.5" customHeight="1" x14ac:dyDescent="0.4">
      <c r="B6" s="136"/>
      <c r="C6" s="6" t="s">
        <v>9</v>
      </c>
      <c r="D6" s="6">
        <v>0</v>
      </c>
      <c r="E6" s="6"/>
      <c r="F6" s="21"/>
      <c r="G6" s="22">
        <v>0</v>
      </c>
      <c r="H6" s="22">
        <v>0</v>
      </c>
      <c r="I6" s="22"/>
      <c r="J6" s="22"/>
      <c r="K6" s="22">
        <v>0</v>
      </c>
      <c r="L6" s="22">
        <v>0</v>
      </c>
      <c r="M6" s="23"/>
      <c r="N6" s="22"/>
      <c r="O6" s="22">
        <v>0</v>
      </c>
      <c r="P6" s="22"/>
      <c r="Q6" s="22">
        <v>0</v>
      </c>
      <c r="R6" s="22"/>
      <c r="S6" s="22"/>
      <c r="T6" s="22"/>
      <c r="U6" s="22">
        <v>0</v>
      </c>
      <c r="V6" s="22">
        <v>0</v>
      </c>
      <c r="W6" s="22"/>
      <c r="X6" s="22"/>
      <c r="Y6" s="22"/>
      <c r="Z6" s="22">
        <v>0</v>
      </c>
      <c r="AA6" s="22"/>
      <c r="AB6" s="22">
        <v>0</v>
      </c>
      <c r="AC6" s="22"/>
      <c r="AD6" s="22">
        <v>0</v>
      </c>
      <c r="AE6" s="22"/>
      <c r="AF6" s="22">
        <v>0</v>
      </c>
      <c r="AG6" s="22"/>
      <c r="AH6" s="22">
        <v>0</v>
      </c>
      <c r="AI6" s="22"/>
      <c r="AJ6" s="24">
        <v>0</v>
      </c>
      <c r="AK6" s="24"/>
      <c r="AL6" s="22"/>
      <c r="AM6" s="22">
        <v>0</v>
      </c>
      <c r="AN6" s="22"/>
      <c r="AO6" s="22"/>
      <c r="AP6" s="22"/>
      <c r="AQ6" s="22"/>
      <c r="AR6" s="22"/>
      <c r="AS6" s="22"/>
      <c r="AT6" s="22">
        <v>0</v>
      </c>
      <c r="AU6" s="22"/>
      <c r="AV6" s="22">
        <v>0</v>
      </c>
      <c r="AW6" s="22">
        <v>0</v>
      </c>
      <c r="AX6" s="22"/>
      <c r="AY6" s="22">
        <v>0</v>
      </c>
      <c r="AZ6" s="22"/>
      <c r="BA6" s="22">
        <v>0</v>
      </c>
      <c r="BB6" s="22"/>
      <c r="BC6" s="22"/>
      <c r="BD6" s="22"/>
      <c r="BE6" s="22"/>
      <c r="BF6" s="22"/>
      <c r="BG6" s="22">
        <v>0</v>
      </c>
      <c r="BH6" s="22">
        <v>0</v>
      </c>
      <c r="BI6" s="22"/>
      <c r="BJ6" s="22"/>
      <c r="BK6" s="22">
        <v>0</v>
      </c>
      <c r="BL6" s="22">
        <v>0</v>
      </c>
      <c r="BM6" s="22">
        <v>0</v>
      </c>
      <c r="BN6" s="22"/>
      <c r="BO6" s="22">
        <v>0</v>
      </c>
      <c r="BP6" s="22"/>
      <c r="BQ6" s="22">
        <v>0</v>
      </c>
      <c r="BR6" s="22"/>
      <c r="BS6" s="22">
        <v>0</v>
      </c>
      <c r="BT6" s="22"/>
      <c r="BU6" s="22">
        <v>0</v>
      </c>
      <c r="BV6" s="22"/>
      <c r="BW6" s="22"/>
      <c r="BX6" s="22"/>
      <c r="BY6" s="22">
        <v>0</v>
      </c>
      <c r="BZ6" s="23">
        <v>0</v>
      </c>
      <c r="CA6" s="22"/>
      <c r="CB6" s="22">
        <v>0</v>
      </c>
      <c r="CC6" s="22"/>
      <c r="CD6" s="22">
        <v>0</v>
      </c>
      <c r="CE6" s="22">
        <v>0</v>
      </c>
      <c r="CF6" s="22"/>
      <c r="CG6" s="22">
        <v>0</v>
      </c>
      <c r="CH6" s="22">
        <v>0</v>
      </c>
      <c r="CI6" s="22">
        <v>0</v>
      </c>
      <c r="CJ6" s="22"/>
      <c r="CK6" s="22"/>
      <c r="CL6" s="22"/>
      <c r="CM6" s="22"/>
      <c r="CN6" s="22">
        <v>0</v>
      </c>
      <c r="CO6" s="22">
        <v>0</v>
      </c>
      <c r="CP6" s="22">
        <v>0</v>
      </c>
      <c r="CQ6" s="22"/>
      <c r="CR6" s="22"/>
      <c r="CS6" s="22"/>
      <c r="CT6" s="22"/>
      <c r="CU6" s="22">
        <v>0</v>
      </c>
      <c r="CV6" s="25"/>
      <c r="CW6" s="25"/>
      <c r="CX6" s="25"/>
      <c r="CY6" s="25"/>
      <c r="CZ6" s="27"/>
      <c r="DA6" s="30">
        <f t="shared" ref="DA6:DA10" si="0">COUNTA(D6:CZ6)</f>
        <v>42</v>
      </c>
      <c r="DB6" s="56">
        <f>DA6/$DE$22</f>
        <v>0.4375</v>
      </c>
      <c r="DC6" s="1"/>
    </row>
    <row r="7" spans="2:107" ht="25.5" customHeight="1" x14ac:dyDescent="0.4">
      <c r="B7" s="136"/>
      <c r="C7" s="6" t="s">
        <v>10</v>
      </c>
      <c r="D7" s="6">
        <v>0</v>
      </c>
      <c r="E7" s="6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3">
        <v>0</v>
      </c>
      <c r="N7" s="22">
        <v>0</v>
      </c>
      <c r="O7" s="22">
        <v>0</v>
      </c>
      <c r="P7" s="22">
        <v>0</v>
      </c>
      <c r="Q7" s="22"/>
      <c r="R7" s="22">
        <v>0</v>
      </c>
      <c r="S7" s="22">
        <v>0</v>
      </c>
      <c r="T7" s="22"/>
      <c r="U7" s="22">
        <v>0</v>
      </c>
      <c r="V7" s="22"/>
      <c r="W7" s="22">
        <v>0</v>
      </c>
      <c r="X7" s="22"/>
      <c r="Y7" s="22"/>
      <c r="Z7" s="22">
        <v>0</v>
      </c>
      <c r="AA7" s="22">
        <v>0</v>
      </c>
      <c r="AB7" s="22">
        <v>0</v>
      </c>
      <c r="AC7" s="22"/>
      <c r="AD7" s="22">
        <v>0</v>
      </c>
      <c r="AE7" s="22">
        <v>0</v>
      </c>
      <c r="AF7" s="22"/>
      <c r="AG7" s="22"/>
      <c r="AH7" s="22">
        <v>0</v>
      </c>
      <c r="AI7" s="22">
        <v>0</v>
      </c>
      <c r="AJ7" s="24"/>
      <c r="AK7" s="24"/>
      <c r="AL7" s="22">
        <v>0</v>
      </c>
      <c r="AM7" s="22">
        <v>0</v>
      </c>
      <c r="AN7" s="22">
        <v>0</v>
      </c>
      <c r="AO7" s="22">
        <v>0</v>
      </c>
      <c r="AP7" s="22"/>
      <c r="AQ7" s="22">
        <v>0</v>
      </c>
      <c r="AR7" s="22">
        <v>0</v>
      </c>
      <c r="AS7" s="22"/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/>
      <c r="AZ7" s="22"/>
      <c r="BA7" s="22">
        <v>0</v>
      </c>
      <c r="BB7" s="22">
        <v>0</v>
      </c>
      <c r="BC7" s="22"/>
      <c r="BD7" s="22"/>
      <c r="BE7" s="22"/>
      <c r="BF7" s="22">
        <v>0</v>
      </c>
      <c r="BG7" s="22"/>
      <c r="BH7" s="22"/>
      <c r="BI7" s="22">
        <v>0</v>
      </c>
      <c r="BJ7" s="22"/>
      <c r="BK7" s="22"/>
      <c r="BL7" s="22"/>
      <c r="BM7" s="22">
        <v>0</v>
      </c>
      <c r="BN7" s="22"/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/>
      <c r="BU7" s="22"/>
      <c r="BV7" s="22"/>
      <c r="BW7" s="22">
        <v>0</v>
      </c>
      <c r="BX7" s="22">
        <v>0</v>
      </c>
      <c r="BY7" s="22">
        <v>0</v>
      </c>
      <c r="BZ7" s="23"/>
      <c r="CA7" s="22"/>
      <c r="CB7" s="22">
        <v>0</v>
      </c>
      <c r="CC7" s="22"/>
      <c r="CD7" s="22">
        <v>0</v>
      </c>
      <c r="CE7" s="22"/>
      <c r="CF7" s="22"/>
      <c r="CG7" s="22"/>
      <c r="CH7" s="22">
        <v>0</v>
      </c>
      <c r="CI7" s="22"/>
      <c r="CJ7" s="22"/>
      <c r="CK7" s="22">
        <v>0</v>
      </c>
      <c r="CL7" s="22"/>
      <c r="CM7" s="22"/>
      <c r="CN7" s="22">
        <v>0</v>
      </c>
      <c r="CO7" s="22">
        <v>0</v>
      </c>
      <c r="CP7" s="22">
        <v>0</v>
      </c>
      <c r="CQ7" s="22"/>
      <c r="CR7" s="22"/>
      <c r="CS7" s="22"/>
      <c r="CT7" s="22">
        <v>0</v>
      </c>
      <c r="CU7" s="22">
        <v>0</v>
      </c>
      <c r="CV7" s="25"/>
      <c r="CW7" s="25"/>
      <c r="CX7" s="25"/>
      <c r="CY7" s="25"/>
      <c r="CZ7" s="27"/>
      <c r="DA7" s="30">
        <f t="shared" si="0"/>
        <v>57</v>
      </c>
      <c r="DB7" s="56">
        <f t="shared" ref="DB7:DB10" si="1">DA7/$DE$22</f>
        <v>0.59375</v>
      </c>
      <c r="DC7" s="1"/>
    </row>
    <row r="8" spans="2:107" ht="25.5" customHeight="1" x14ac:dyDescent="0.4">
      <c r="B8" s="136"/>
      <c r="C8" s="16" t="s">
        <v>11</v>
      </c>
      <c r="D8" s="16">
        <v>0</v>
      </c>
      <c r="E8" s="16"/>
      <c r="F8" s="17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/>
      <c r="N8" s="18">
        <v>0</v>
      </c>
      <c r="O8" s="18">
        <v>0</v>
      </c>
      <c r="P8" s="18"/>
      <c r="Q8" s="18"/>
      <c r="R8" s="18"/>
      <c r="S8" s="18"/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/>
      <c r="Z8" s="18">
        <v>0</v>
      </c>
      <c r="AA8" s="18"/>
      <c r="AB8" s="16">
        <v>0</v>
      </c>
      <c r="AC8" s="16">
        <v>0</v>
      </c>
      <c r="AD8" s="16">
        <v>0</v>
      </c>
      <c r="AE8" s="16"/>
      <c r="AF8" s="16">
        <v>0</v>
      </c>
      <c r="AG8" s="16">
        <v>0</v>
      </c>
      <c r="AH8" s="16">
        <v>0</v>
      </c>
      <c r="AI8" s="16">
        <v>0</v>
      </c>
      <c r="AJ8" s="20">
        <v>0</v>
      </c>
      <c r="AK8" s="20">
        <v>0</v>
      </c>
      <c r="AL8" s="16">
        <v>0</v>
      </c>
      <c r="AM8" s="16">
        <v>0</v>
      </c>
      <c r="AN8" s="16">
        <v>0</v>
      </c>
      <c r="AO8" s="16">
        <v>0</v>
      </c>
      <c r="AP8" s="16"/>
      <c r="AQ8" s="16"/>
      <c r="AR8" s="16">
        <v>0</v>
      </c>
      <c r="AS8" s="16"/>
      <c r="AT8" s="16"/>
      <c r="AU8" s="16">
        <v>0</v>
      </c>
      <c r="AV8" s="16">
        <v>0</v>
      </c>
      <c r="AW8" s="16">
        <v>0</v>
      </c>
      <c r="AX8" s="16"/>
      <c r="AY8" s="16"/>
      <c r="AZ8" s="16"/>
      <c r="BA8" s="16">
        <v>0</v>
      </c>
      <c r="BB8" s="16"/>
      <c r="BC8" s="16"/>
      <c r="BD8" s="16"/>
      <c r="BE8" s="16"/>
      <c r="BF8" s="16">
        <v>0</v>
      </c>
      <c r="BG8" s="16"/>
      <c r="BH8" s="16"/>
      <c r="BI8" s="16"/>
      <c r="BJ8" s="16"/>
      <c r="BK8" s="16">
        <v>0</v>
      </c>
      <c r="BL8" s="16">
        <v>0</v>
      </c>
      <c r="BM8" s="16">
        <v>0</v>
      </c>
      <c r="BN8" s="16"/>
      <c r="BO8" s="16">
        <v>0</v>
      </c>
      <c r="BP8" s="16"/>
      <c r="BQ8" s="16">
        <v>0</v>
      </c>
      <c r="BR8" s="16"/>
      <c r="BS8" s="16">
        <v>0</v>
      </c>
      <c r="BT8" s="16"/>
      <c r="BU8" s="16"/>
      <c r="BV8" s="16"/>
      <c r="BW8" s="16"/>
      <c r="BX8" s="16">
        <v>0</v>
      </c>
      <c r="BY8" s="16">
        <v>0</v>
      </c>
      <c r="BZ8" s="20"/>
      <c r="CA8" s="16"/>
      <c r="CB8" s="16"/>
      <c r="CC8" s="16"/>
      <c r="CD8" s="16">
        <v>0</v>
      </c>
      <c r="CE8" s="16">
        <v>0</v>
      </c>
      <c r="CF8" s="16"/>
      <c r="CG8" s="16">
        <v>0</v>
      </c>
      <c r="CH8" s="16">
        <v>0</v>
      </c>
      <c r="CI8" s="16">
        <v>0</v>
      </c>
      <c r="CJ8" s="16"/>
      <c r="CK8" s="16"/>
      <c r="CL8" s="16"/>
      <c r="CM8" s="16"/>
      <c r="CN8" s="16">
        <v>0</v>
      </c>
      <c r="CO8" s="16"/>
      <c r="CP8" s="16">
        <v>0</v>
      </c>
      <c r="CQ8" s="16"/>
      <c r="CR8" s="16"/>
      <c r="CS8" s="16">
        <v>0</v>
      </c>
      <c r="CT8" s="16"/>
      <c r="CU8" s="16">
        <v>0</v>
      </c>
      <c r="CV8" s="25"/>
      <c r="CW8" s="25"/>
      <c r="CX8" s="25"/>
      <c r="CY8" s="25"/>
      <c r="CZ8" s="27"/>
      <c r="DA8" s="30">
        <f t="shared" si="0"/>
        <v>52</v>
      </c>
      <c r="DB8" s="56">
        <f t="shared" si="1"/>
        <v>0.54166666666666663</v>
      </c>
      <c r="DC8" s="1"/>
    </row>
    <row r="9" spans="2:107" ht="25.5" customHeight="1" x14ac:dyDescent="0.4">
      <c r="B9" s="136"/>
      <c r="C9" s="8" t="s">
        <v>12</v>
      </c>
      <c r="D9" s="6">
        <v>0</v>
      </c>
      <c r="E9" s="6">
        <v>0</v>
      </c>
      <c r="F9" s="21">
        <v>0</v>
      </c>
      <c r="G9" s="22">
        <v>0</v>
      </c>
      <c r="H9" s="22">
        <v>0</v>
      </c>
      <c r="I9" s="22"/>
      <c r="J9" s="22">
        <v>0</v>
      </c>
      <c r="K9" s="22">
        <v>0</v>
      </c>
      <c r="L9" s="22">
        <v>0</v>
      </c>
      <c r="M9" s="23">
        <v>0</v>
      </c>
      <c r="N9" s="22">
        <v>0</v>
      </c>
      <c r="O9" s="22">
        <v>0</v>
      </c>
      <c r="P9" s="22"/>
      <c r="Q9" s="22">
        <v>0</v>
      </c>
      <c r="R9" s="22"/>
      <c r="S9" s="22">
        <v>0</v>
      </c>
      <c r="T9" s="22">
        <v>0</v>
      </c>
      <c r="U9" s="22">
        <v>0</v>
      </c>
      <c r="V9" s="22"/>
      <c r="W9" s="22"/>
      <c r="X9" s="22">
        <v>0</v>
      </c>
      <c r="Y9" s="22">
        <v>0</v>
      </c>
      <c r="Z9" s="22">
        <v>0</v>
      </c>
      <c r="AA9" s="22"/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/>
      <c r="AH9" s="6">
        <v>0</v>
      </c>
      <c r="AI9" s="6">
        <v>0</v>
      </c>
      <c r="AJ9" s="24"/>
      <c r="AK9" s="24">
        <v>0</v>
      </c>
      <c r="AL9" s="6">
        <v>0</v>
      </c>
      <c r="AM9" s="6">
        <v>0</v>
      </c>
      <c r="AN9" s="6"/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/>
      <c r="AU9" s="6"/>
      <c r="AV9" s="6">
        <v>0</v>
      </c>
      <c r="AW9" s="6">
        <v>0</v>
      </c>
      <c r="AX9" s="6"/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/>
      <c r="BE9" s="6">
        <v>0</v>
      </c>
      <c r="BF9" s="6">
        <v>0</v>
      </c>
      <c r="BG9" s="6">
        <v>0</v>
      </c>
      <c r="BH9" s="6"/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/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24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/>
      <c r="CG9" s="6">
        <v>0</v>
      </c>
      <c r="CH9" s="6">
        <v>0</v>
      </c>
      <c r="CI9" s="6">
        <v>0</v>
      </c>
      <c r="CJ9" s="6">
        <v>0</v>
      </c>
      <c r="CK9" s="6"/>
      <c r="CL9" s="6">
        <v>0</v>
      </c>
      <c r="CM9" s="6">
        <v>0</v>
      </c>
      <c r="CN9" s="6">
        <v>0</v>
      </c>
      <c r="CO9" s="6"/>
      <c r="CP9" s="6">
        <v>0</v>
      </c>
      <c r="CQ9" s="6"/>
      <c r="CR9" s="6">
        <v>0</v>
      </c>
      <c r="CS9" s="6"/>
      <c r="CT9" s="6">
        <v>0</v>
      </c>
      <c r="CU9" s="6">
        <v>0</v>
      </c>
      <c r="CV9" s="25"/>
      <c r="CW9" s="25"/>
      <c r="CX9" s="25"/>
      <c r="CY9" s="25"/>
      <c r="CZ9" s="27"/>
      <c r="DA9" s="30">
        <f t="shared" si="0"/>
        <v>76</v>
      </c>
      <c r="DB9" s="56">
        <f t="shared" si="1"/>
        <v>0.79166666666666663</v>
      </c>
      <c r="DC9" s="1"/>
    </row>
    <row r="10" spans="2:107" ht="25.5" customHeight="1" x14ac:dyDescent="0.4">
      <c r="B10" s="137"/>
      <c r="C10" s="8" t="s">
        <v>13</v>
      </c>
      <c r="D10" s="6"/>
      <c r="E10" s="6"/>
      <c r="F10" s="21"/>
      <c r="G10" s="22"/>
      <c r="H10" s="22"/>
      <c r="I10" s="22"/>
      <c r="J10" s="22"/>
      <c r="K10" s="22"/>
      <c r="L10" s="22"/>
      <c r="M10" s="2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  <c r="AI10" s="6"/>
      <c r="AJ10" s="24"/>
      <c r="AK10" s="24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24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25"/>
      <c r="CW10" s="25"/>
      <c r="CX10" s="25"/>
      <c r="CY10" s="25"/>
      <c r="CZ10" s="27"/>
      <c r="DA10" s="30">
        <f t="shared" si="0"/>
        <v>0</v>
      </c>
      <c r="DB10" s="56">
        <f t="shared" si="1"/>
        <v>0</v>
      </c>
      <c r="DC10" s="1"/>
    </row>
    <row r="11" spans="2:107" ht="6.75" customHeight="1" x14ac:dyDescent="0.4">
      <c r="AP11" s="9"/>
      <c r="DB11" s="5"/>
    </row>
    <row r="12" spans="2:107" x14ac:dyDescent="0.4">
      <c r="C12" s="6" t="s">
        <v>6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7">
        <v>9</v>
      </c>
      <c r="M12" s="7">
        <v>10</v>
      </c>
      <c r="N12" s="7">
        <v>11</v>
      </c>
      <c r="O12" s="7">
        <v>12</v>
      </c>
      <c r="P12" s="7">
        <v>13</v>
      </c>
      <c r="Q12" s="7">
        <v>14</v>
      </c>
      <c r="R12" s="7">
        <v>15</v>
      </c>
      <c r="S12" s="7">
        <v>16</v>
      </c>
      <c r="T12" s="7">
        <v>17</v>
      </c>
      <c r="U12" s="7">
        <v>18</v>
      </c>
      <c r="V12" s="7">
        <v>19</v>
      </c>
      <c r="W12" s="7">
        <v>20</v>
      </c>
      <c r="X12" s="7">
        <v>21</v>
      </c>
      <c r="Y12" s="7">
        <v>22</v>
      </c>
      <c r="Z12" s="7">
        <v>23</v>
      </c>
      <c r="AA12" s="7">
        <v>24</v>
      </c>
      <c r="AB12" s="7">
        <v>25</v>
      </c>
      <c r="AC12" s="7">
        <v>26</v>
      </c>
      <c r="AD12" s="7">
        <v>27</v>
      </c>
      <c r="AE12" s="7">
        <v>28</v>
      </c>
      <c r="AF12" s="7">
        <v>29</v>
      </c>
      <c r="AG12" s="7">
        <v>30</v>
      </c>
      <c r="AH12" s="7">
        <v>31</v>
      </c>
      <c r="AI12" s="7">
        <v>32</v>
      </c>
      <c r="AJ12" s="7">
        <v>33</v>
      </c>
      <c r="AK12" s="7">
        <v>34</v>
      </c>
      <c r="AL12" s="7">
        <v>35</v>
      </c>
      <c r="AM12" s="7">
        <v>36</v>
      </c>
      <c r="AN12" s="7">
        <v>37</v>
      </c>
      <c r="AO12" s="7">
        <v>38</v>
      </c>
      <c r="AP12" s="7">
        <v>39</v>
      </c>
      <c r="AQ12" s="7">
        <v>40</v>
      </c>
      <c r="AR12" s="7">
        <v>41</v>
      </c>
      <c r="AS12" s="7">
        <v>42</v>
      </c>
      <c r="AT12" s="7">
        <v>43</v>
      </c>
      <c r="AU12" s="7">
        <v>44</v>
      </c>
      <c r="AV12" s="7">
        <v>45</v>
      </c>
      <c r="AW12" s="7">
        <v>46</v>
      </c>
      <c r="AX12" s="7">
        <v>47</v>
      </c>
      <c r="AY12" s="7">
        <v>48</v>
      </c>
      <c r="AZ12" s="7">
        <v>49</v>
      </c>
      <c r="BA12" s="7">
        <v>50</v>
      </c>
      <c r="BB12" s="7">
        <v>51</v>
      </c>
      <c r="BC12" s="7">
        <v>52</v>
      </c>
      <c r="BD12" s="7">
        <v>53</v>
      </c>
      <c r="BE12" s="7">
        <v>54</v>
      </c>
      <c r="BF12" s="7">
        <v>55</v>
      </c>
      <c r="BG12" s="7">
        <v>56</v>
      </c>
      <c r="BH12" s="7">
        <v>57</v>
      </c>
      <c r="BI12" s="7">
        <v>58</v>
      </c>
      <c r="BJ12" s="7">
        <v>59</v>
      </c>
      <c r="BK12" s="7">
        <v>60</v>
      </c>
      <c r="BL12" s="7">
        <v>61</v>
      </c>
      <c r="BM12" s="7">
        <v>62</v>
      </c>
      <c r="BN12" s="7">
        <v>63</v>
      </c>
      <c r="BO12" s="7">
        <v>64</v>
      </c>
      <c r="BP12" s="7">
        <v>65</v>
      </c>
      <c r="BQ12" s="7">
        <v>66</v>
      </c>
      <c r="BR12" s="7">
        <v>67</v>
      </c>
      <c r="BS12" s="7">
        <v>68</v>
      </c>
      <c r="BT12" s="7">
        <v>69</v>
      </c>
      <c r="BU12" s="7">
        <v>70</v>
      </c>
      <c r="BV12" s="7">
        <v>71</v>
      </c>
      <c r="BW12" s="7">
        <v>72</v>
      </c>
      <c r="BX12" s="7">
        <v>73</v>
      </c>
      <c r="BY12" s="7">
        <v>74</v>
      </c>
      <c r="BZ12" s="7">
        <v>75</v>
      </c>
      <c r="CA12" s="7">
        <v>76</v>
      </c>
      <c r="CB12" s="7">
        <v>77</v>
      </c>
      <c r="CC12" s="7">
        <v>78</v>
      </c>
      <c r="CD12" s="7">
        <v>79</v>
      </c>
      <c r="CE12" s="7">
        <v>80</v>
      </c>
      <c r="CF12" s="7">
        <v>81</v>
      </c>
      <c r="CG12" s="7">
        <v>82</v>
      </c>
      <c r="CH12" s="7">
        <v>83</v>
      </c>
      <c r="CI12" s="7">
        <v>84</v>
      </c>
      <c r="CJ12" s="7">
        <v>85</v>
      </c>
      <c r="CK12" s="7">
        <v>86</v>
      </c>
      <c r="CL12" s="7">
        <v>87</v>
      </c>
      <c r="CM12" s="7">
        <v>88</v>
      </c>
      <c r="CN12" s="7">
        <v>89</v>
      </c>
      <c r="CO12" s="7">
        <v>90</v>
      </c>
      <c r="CP12" s="7">
        <v>91</v>
      </c>
      <c r="CQ12" s="7">
        <v>92</v>
      </c>
      <c r="CR12" s="7">
        <v>93</v>
      </c>
      <c r="CS12" s="7">
        <v>94</v>
      </c>
      <c r="CT12" s="7">
        <v>95</v>
      </c>
      <c r="CU12" s="7">
        <v>96</v>
      </c>
      <c r="CV12" s="8"/>
      <c r="CW12" s="8"/>
      <c r="CX12" s="8"/>
      <c r="CY12" s="8"/>
      <c r="CZ12" s="26"/>
      <c r="DA12" s="28" t="s">
        <v>14</v>
      </c>
      <c r="DB12" s="29" t="s">
        <v>44</v>
      </c>
      <c r="DC12" s="9"/>
    </row>
    <row r="13" spans="2:107" ht="25.5" customHeight="1" x14ac:dyDescent="0.4">
      <c r="B13" s="142" t="s">
        <v>16</v>
      </c>
      <c r="C13" s="32" t="s">
        <v>17</v>
      </c>
      <c r="D13" s="11">
        <v>0</v>
      </c>
      <c r="E13" s="11">
        <v>0</v>
      </c>
      <c r="F13" s="12"/>
      <c r="G13" s="13"/>
      <c r="H13" s="13">
        <v>0</v>
      </c>
      <c r="I13" s="13"/>
      <c r="J13" s="13"/>
      <c r="K13" s="13">
        <v>0</v>
      </c>
      <c r="L13" s="13"/>
      <c r="M13" s="14">
        <v>0</v>
      </c>
      <c r="N13" s="13">
        <v>0</v>
      </c>
      <c r="O13" s="13"/>
      <c r="P13" s="13"/>
      <c r="Q13" s="13">
        <v>0</v>
      </c>
      <c r="R13" s="13"/>
      <c r="S13" s="13"/>
      <c r="T13" s="13">
        <v>0</v>
      </c>
      <c r="U13" s="13">
        <v>0</v>
      </c>
      <c r="V13" s="13"/>
      <c r="W13" s="13"/>
      <c r="X13" s="13">
        <v>0</v>
      </c>
      <c r="Y13" s="13">
        <v>0</v>
      </c>
      <c r="Z13" s="13">
        <v>0</v>
      </c>
      <c r="AA13" s="13"/>
      <c r="AB13" s="13">
        <v>0</v>
      </c>
      <c r="AC13" s="13"/>
      <c r="AD13" s="13"/>
      <c r="AE13" s="13">
        <v>0</v>
      </c>
      <c r="AF13" s="13">
        <v>0</v>
      </c>
      <c r="AG13" s="13"/>
      <c r="AH13" s="13">
        <v>0</v>
      </c>
      <c r="AI13" s="13"/>
      <c r="AJ13" s="15"/>
      <c r="AK13" s="15">
        <v>0</v>
      </c>
      <c r="AL13" s="13">
        <v>0</v>
      </c>
      <c r="AM13" s="13"/>
      <c r="AN13" s="13">
        <v>0</v>
      </c>
      <c r="AO13" s="13">
        <v>0</v>
      </c>
      <c r="AP13" s="13">
        <v>0</v>
      </c>
      <c r="AQ13" s="13"/>
      <c r="AR13" s="13">
        <v>0</v>
      </c>
      <c r="AS13" s="13"/>
      <c r="AT13" s="13"/>
      <c r="AU13" s="13">
        <v>0</v>
      </c>
      <c r="AV13" s="13">
        <v>0</v>
      </c>
      <c r="AW13" s="13">
        <v>0</v>
      </c>
      <c r="AX13" s="13"/>
      <c r="AY13" s="13">
        <v>0</v>
      </c>
      <c r="AZ13" s="13">
        <v>0</v>
      </c>
      <c r="BA13" s="13">
        <v>0</v>
      </c>
      <c r="BB13" s="13"/>
      <c r="BC13" s="13"/>
      <c r="BD13" s="13"/>
      <c r="BE13" s="13">
        <v>0</v>
      </c>
      <c r="BF13" s="13"/>
      <c r="BG13" s="13"/>
      <c r="BH13" s="13">
        <v>0</v>
      </c>
      <c r="BI13" s="13">
        <v>0</v>
      </c>
      <c r="BJ13" s="13"/>
      <c r="BK13" s="13">
        <v>0</v>
      </c>
      <c r="BL13" s="13">
        <v>0</v>
      </c>
      <c r="BM13" s="13">
        <v>0</v>
      </c>
      <c r="BN13" s="13"/>
      <c r="BO13" s="13">
        <v>0</v>
      </c>
      <c r="BP13" s="13"/>
      <c r="BQ13" s="13">
        <v>0</v>
      </c>
      <c r="BR13" s="13">
        <v>0</v>
      </c>
      <c r="BS13" s="13">
        <v>0</v>
      </c>
      <c r="BT13" s="13"/>
      <c r="BU13" s="13">
        <v>0</v>
      </c>
      <c r="BV13" s="13">
        <v>0</v>
      </c>
      <c r="BW13" s="13">
        <v>0</v>
      </c>
      <c r="BX13" s="13"/>
      <c r="BY13" s="13">
        <v>0</v>
      </c>
      <c r="BZ13" s="14">
        <v>0</v>
      </c>
      <c r="CA13" s="13">
        <v>0</v>
      </c>
      <c r="CB13" s="13">
        <v>0</v>
      </c>
      <c r="CC13" s="13"/>
      <c r="CD13" s="13">
        <v>0</v>
      </c>
      <c r="CE13" s="13"/>
      <c r="CF13" s="13"/>
      <c r="CG13" s="13">
        <v>0</v>
      </c>
      <c r="CH13" s="13">
        <v>0</v>
      </c>
      <c r="CI13" s="13">
        <v>0</v>
      </c>
      <c r="CJ13" s="13"/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/>
      <c r="CR13" s="13">
        <v>0</v>
      </c>
      <c r="CS13" s="13"/>
      <c r="CT13" s="13">
        <v>0</v>
      </c>
      <c r="CU13" s="13">
        <v>0</v>
      </c>
      <c r="CV13" s="25"/>
      <c r="CW13" s="25"/>
      <c r="CX13" s="25"/>
      <c r="CY13" s="25"/>
      <c r="CZ13" s="27"/>
      <c r="DA13" s="31">
        <f>COUNTA(D13:CZ13)</f>
        <v>58</v>
      </c>
      <c r="DB13" s="56">
        <f>DA13/$DE$22</f>
        <v>0.60416666666666663</v>
      </c>
      <c r="DC13" s="1"/>
    </row>
    <row r="14" spans="2:107" ht="25.5" customHeight="1" x14ac:dyDescent="0.4">
      <c r="B14" s="143"/>
      <c r="C14" s="10" t="s">
        <v>18</v>
      </c>
      <c r="D14" s="6"/>
      <c r="E14" s="6"/>
      <c r="F14" s="21">
        <v>0</v>
      </c>
      <c r="G14" s="22"/>
      <c r="H14" s="22"/>
      <c r="I14" s="22"/>
      <c r="J14" s="22"/>
      <c r="K14" s="22"/>
      <c r="L14" s="22"/>
      <c r="M14" s="23"/>
      <c r="N14" s="22"/>
      <c r="O14" s="22">
        <v>0</v>
      </c>
      <c r="P14" s="22">
        <v>0</v>
      </c>
      <c r="Q14" s="22">
        <v>0</v>
      </c>
      <c r="R14" s="22"/>
      <c r="S14" s="22">
        <v>0</v>
      </c>
      <c r="T14" s="22"/>
      <c r="U14" s="22"/>
      <c r="V14" s="22"/>
      <c r="W14" s="22"/>
      <c r="X14" s="22"/>
      <c r="Y14" s="22"/>
      <c r="Z14" s="22"/>
      <c r="AA14" s="22"/>
      <c r="AB14" s="22">
        <v>0</v>
      </c>
      <c r="AC14" s="22"/>
      <c r="AD14" s="22"/>
      <c r="AE14" s="22"/>
      <c r="AF14" s="22"/>
      <c r="AG14" s="22">
        <v>0</v>
      </c>
      <c r="AH14" s="22"/>
      <c r="AI14" s="22">
        <v>0</v>
      </c>
      <c r="AJ14" s="24"/>
      <c r="AK14" s="24"/>
      <c r="AL14" s="22"/>
      <c r="AM14" s="22"/>
      <c r="AN14" s="22"/>
      <c r="AO14" s="22"/>
      <c r="AP14" s="22"/>
      <c r="AQ14" s="22"/>
      <c r="AR14" s="22"/>
      <c r="AS14" s="22"/>
      <c r="AT14" s="22">
        <v>0</v>
      </c>
      <c r="AU14" s="22"/>
      <c r="AV14" s="22"/>
      <c r="AW14" s="22"/>
      <c r="AX14" s="22">
        <v>0</v>
      </c>
      <c r="AY14" s="22"/>
      <c r="AZ14" s="22"/>
      <c r="BA14" s="22"/>
      <c r="BB14" s="22"/>
      <c r="BC14" s="22">
        <v>0</v>
      </c>
      <c r="BD14" s="22"/>
      <c r="BE14" s="22"/>
      <c r="BF14" s="22"/>
      <c r="BG14" s="22">
        <v>0</v>
      </c>
      <c r="BH14" s="22"/>
      <c r="BI14" s="22"/>
      <c r="BJ14" s="22"/>
      <c r="BK14" s="22"/>
      <c r="BL14" s="22"/>
      <c r="BM14" s="22"/>
      <c r="BN14" s="22">
        <v>0</v>
      </c>
      <c r="BO14" s="22"/>
      <c r="BP14" s="22">
        <v>0</v>
      </c>
      <c r="BQ14" s="22"/>
      <c r="BR14" s="22"/>
      <c r="BS14" s="22"/>
      <c r="BT14" s="22">
        <v>0</v>
      </c>
      <c r="BU14" s="22"/>
      <c r="BV14" s="22"/>
      <c r="BW14" s="22"/>
      <c r="BX14" s="22"/>
      <c r="BY14" s="22"/>
      <c r="BZ14" s="23"/>
      <c r="CA14" s="22"/>
      <c r="CB14" s="22"/>
      <c r="CC14" s="22"/>
      <c r="CD14" s="22"/>
      <c r="CE14" s="22">
        <v>0</v>
      </c>
      <c r="CF14" s="22"/>
      <c r="CG14" s="22"/>
      <c r="CH14" s="22"/>
      <c r="CI14" s="22"/>
      <c r="CJ14" s="22">
        <v>0</v>
      </c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5"/>
      <c r="CW14" s="25"/>
      <c r="CX14" s="25"/>
      <c r="CY14" s="25"/>
      <c r="CZ14" s="27"/>
      <c r="DA14" s="30">
        <f t="shared" ref="DA14:DA18" si="2">COUNTA(D14:CZ14)</f>
        <v>17</v>
      </c>
      <c r="DB14" s="56">
        <f t="shared" ref="DB14:DB18" si="3">DA14/$DE$22</f>
        <v>0.17708333333333334</v>
      </c>
      <c r="DC14" s="1"/>
    </row>
    <row r="15" spans="2:107" ht="25.5" customHeight="1" x14ac:dyDescent="0.4">
      <c r="B15" s="143"/>
      <c r="C15" s="10" t="s">
        <v>19</v>
      </c>
      <c r="D15" s="6"/>
      <c r="E15" s="6"/>
      <c r="F15" s="22"/>
      <c r="G15" s="22"/>
      <c r="H15" s="22"/>
      <c r="I15" s="22">
        <v>0</v>
      </c>
      <c r="J15" s="22">
        <v>0</v>
      </c>
      <c r="K15" s="22"/>
      <c r="L15" s="22"/>
      <c r="M15" s="23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>
        <v>0</v>
      </c>
      <c r="AB15" s="22"/>
      <c r="AC15" s="22"/>
      <c r="AD15" s="22"/>
      <c r="AE15" s="22"/>
      <c r="AF15" s="22"/>
      <c r="AG15" s="22"/>
      <c r="AH15" s="22"/>
      <c r="AI15" s="22"/>
      <c r="AJ15" s="24"/>
      <c r="AK15" s="24"/>
      <c r="AL15" s="22"/>
      <c r="AM15" s="22"/>
      <c r="AN15" s="22"/>
      <c r="AO15" s="22"/>
      <c r="AP15" s="22"/>
      <c r="AQ15" s="22">
        <v>0</v>
      </c>
      <c r="AR15" s="22"/>
      <c r="AS15" s="22"/>
      <c r="AT15" s="22">
        <v>0</v>
      </c>
      <c r="AU15" s="22"/>
      <c r="AV15" s="22"/>
      <c r="AW15" s="22"/>
      <c r="AX15" s="22"/>
      <c r="AY15" s="22"/>
      <c r="AZ15" s="22"/>
      <c r="BA15" s="22"/>
      <c r="BB15" s="22">
        <v>0</v>
      </c>
      <c r="BC15" s="22"/>
      <c r="BD15" s="22">
        <v>0</v>
      </c>
      <c r="BE15" s="22"/>
      <c r="BF15" s="22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3"/>
      <c r="CA15" s="22"/>
      <c r="CB15" s="22"/>
      <c r="CC15" s="22">
        <v>3</v>
      </c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5"/>
      <c r="CW15" s="25"/>
      <c r="CX15" s="25"/>
      <c r="CY15" s="25"/>
      <c r="CZ15" s="27"/>
      <c r="DA15" s="30">
        <f t="shared" si="2"/>
        <v>9</v>
      </c>
      <c r="DB15" s="56">
        <f t="shared" si="3"/>
        <v>9.375E-2</v>
      </c>
      <c r="DC15" s="1"/>
    </row>
    <row r="16" spans="2:107" ht="25.5" customHeight="1" x14ac:dyDescent="0.4">
      <c r="B16" s="143"/>
      <c r="C16" s="33" t="s">
        <v>20</v>
      </c>
      <c r="D16" s="16"/>
      <c r="E16" s="16"/>
      <c r="F16" s="17">
        <v>0</v>
      </c>
      <c r="G16" s="18">
        <v>0</v>
      </c>
      <c r="H16" s="18"/>
      <c r="I16" s="18"/>
      <c r="J16" s="18"/>
      <c r="K16" s="18"/>
      <c r="L16" s="18"/>
      <c r="M16" s="19"/>
      <c r="N16" s="18"/>
      <c r="O16" s="18">
        <v>0</v>
      </c>
      <c r="P16" s="18">
        <v>0</v>
      </c>
      <c r="Q16" s="18"/>
      <c r="R16" s="18">
        <v>0</v>
      </c>
      <c r="S16" s="18">
        <v>0</v>
      </c>
      <c r="T16" s="18"/>
      <c r="U16" s="18"/>
      <c r="V16" s="18"/>
      <c r="W16" s="18"/>
      <c r="X16" s="18"/>
      <c r="Y16" s="18"/>
      <c r="Z16" s="18"/>
      <c r="AA16" s="18"/>
      <c r="AB16" s="16"/>
      <c r="AC16" s="16">
        <v>0</v>
      </c>
      <c r="AD16" s="16"/>
      <c r="AE16" s="16"/>
      <c r="AF16" s="16"/>
      <c r="AG16" s="16">
        <v>0</v>
      </c>
      <c r="AH16" s="16"/>
      <c r="AI16" s="16"/>
      <c r="AJ16" s="20"/>
      <c r="AK16" s="20"/>
      <c r="AL16" s="16"/>
      <c r="AM16" s="16"/>
      <c r="AN16" s="16"/>
      <c r="AO16" s="16"/>
      <c r="AP16" s="16"/>
      <c r="AQ16" s="16"/>
      <c r="AR16" s="16"/>
      <c r="AS16" s="16"/>
      <c r="AT16" s="16">
        <v>0</v>
      </c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>
        <v>0</v>
      </c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20"/>
      <c r="CA16" s="16"/>
      <c r="CB16" s="16"/>
      <c r="CC16" s="16"/>
      <c r="CD16" s="16"/>
      <c r="CE16" s="16"/>
      <c r="CF16" s="16">
        <v>0</v>
      </c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25"/>
      <c r="CW16" s="25"/>
      <c r="CX16" s="25"/>
      <c r="CY16" s="25"/>
      <c r="CZ16" s="27"/>
      <c r="DA16" s="30">
        <f t="shared" si="2"/>
        <v>11</v>
      </c>
      <c r="DB16" s="56">
        <f t="shared" si="3"/>
        <v>0.11458333333333333</v>
      </c>
      <c r="DC16" s="1"/>
    </row>
    <row r="17" spans="2:109" ht="25.5" customHeight="1" x14ac:dyDescent="0.4">
      <c r="B17" s="143"/>
      <c r="C17" s="34" t="s">
        <v>21</v>
      </c>
      <c r="D17" s="6"/>
      <c r="E17" s="6"/>
      <c r="F17" s="21"/>
      <c r="G17" s="22"/>
      <c r="H17" s="22"/>
      <c r="I17" s="22"/>
      <c r="J17" s="22"/>
      <c r="K17" s="22"/>
      <c r="L17" s="22">
        <v>0</v>
      </c>
      <c r="M17" s="23"/>
      <c r="N17" s="22"/>
      <c r="O17" s="22">
        <v>0</v>
      </c>
      <c r="P17" s="22"/>
      <c r="Q17" s="22"/>
      <c r="R17" s="22"/>
      <c r="S17" s="22">
        <v>0</v>
      </c>
      <c r="T17" s="22"/>
      <c r="U17" s="22"/>
      <c r="V17" s="22"/>
      <c r="W17" s="22">
        <v>0</v>
      </c>
      <c r="X17" s="22"/>
      <c r="Y17" s="22"/>
      <c r="Z17" s="22"/>
      <c r="AA17" s="22"/>
      <c r="AB17" s="6"/>
      <c r="AC17" s="6"/>
      <c r="AD17" s="6">
        <v>0</v>
      </c>
      <c r="AE17" s="6"/>
      <c r="AF17" s="6"/>
      <c r="AG17" s="6"/>
      <c r="AH17" s="6"/>
      <c r="AI17" s="6"/>
      <c r="AJ17" s="24"/>
      <c r="AK17" s="24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>
        <v>0</v>
      </c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>
        <v>0</v>
      </c>
      <c r="BQ17" s="6"/>
      <c r="BR17" s="6"/>
      <c r="BS17" s="6"/>
      <c r="BT17" s="6"/>
      <c r="BU17" s="6"/>
      <c r="BV17" s="6"/>
      <c r="BW17" s="6"/>
      <c r="BX17" s="6"/>
      <c r="BY17" s="6"/>
      <c r="BZ17" s="24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>
        <v>0</v>
      </c>
      <c r="CR17" s="6"/>
      <c r="CS17" s="6"/>
      <c r="CT17" s="6"/>
      <c r="CU17" s="6"/>
      <c r="CV17" s="25"/>
      <c r="CW17" s="25"/>
      <c r="CX17" s="25"/>
      <c r="CY17" s="25"/>
      <c r="CZ17" s="27"/>
      <c r="DA17" s="30">
        <f t="shared" si="2"/>
        <v>8</v>
      </c>
      <c r="DB17" s="56">
        <f t="shared" si="3"/>
        <v>8.3333333333333329E-2</v>
      </c>
      <c r="DC17" s="1"/>
    </row>
    <row r="18" spans="2:109" ht="25.5" customHeight="1" x14ac:dyDescent="0.4">
      <c r="B18" s="144"/>
      <c r="C18" s="46" t="s">
        <v>38</v>
      </c>
      <c r="D18" s="47"/>
      <c r="E18" s="47"/>
      <c r="F18" s="48"/>
      <c r="G18" s="48"/>
      <c r="H18" s="48"/>
      <c r="I18" s="48"/>
      <c r="J18" s="48"/>
      <c r="K18" s="48"/>
      <c r="L18" s="48">
        <v>0</v>
      </c>
      <c r="M18" s="48"/>
      <c r="N18" s="48"/>
      <c r="O18" s="48">
        <v>0</v>
      </c>
      <c r="P18" s="48">
        <v>0</v>
      </c>
      <c r="Q18" s="48"/>
      <c r="R18" s="48"/>
      <c r="S18" s="48"/>
      <c r="T18" s="48"/>
      <c r="U18" s="48"/>
      <c r="V18" s="48">
        <v>0</v>
      </c>
      <c r="W18" s="48"/>
      <c r="X18" s="48"/>
      <c r="Y18" s="48"/>
      <c r="Z18" s="48"/>
      <c r="AA18" s="48"/>
      <c r="AB18" s="47"/>
      <c r="AC18" s="47"/>
      <c r="AD18" s="47"/>
      <c r="AE18" s="47"/>
      <c r="AF18" s="47"/>
      <c r="AG18" s="47"/>
      <c r="AH18" s="47"/>
      <c r="AI18" s="47"/>
      <c r="AJ18" s="47">
        <v>0</v>
      </c>
      <c r="AK18" s="47"/>
      <c r="AL18" s="47"/>
      <c r="AM18" s="47">
        <v>0</v>
      </c>
      <c r="AN18" s="47"/>
      <c r="AO18" s="47"/>
      <c r="AP18" s="47"/>
      <c r="AQ18" s="47"/>
      <c r="AR18" s="47"/>
      <c r="AS18" s="47">
        <v>0</v>
      </c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>
        <v>0</v>
      </c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>
        <v>0</v>
      </c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>
        <v>0</v>
      </c>
      <c r="CT18" s="47"/>
      <c r="CU18" s="47"/>
      <c r="CV18" s="47"/>
      <c r="CW18" s="47"/>
      <c r="CX18" s="47"/>
      <c r="CY18" s="47"/>
      <c r="CZ18" s="49"/>
      <c r="DA18" s="50">
        <f t="shared" si="2"/>
        <v>10</v>
      </c>
      <c r="DB18" s="57">
        <f t="shared" si="3"/>
        <v>0.10416666666666667</v>
      </c>
      <c r="DC18" s="1"/>
    </row>
    <row r="19" spans="2:109" ht="11.25" customHeight="1" x14ac:dyDescent="0.4"/>
    <row r="20" spans="2:109" ht="11.25" customHeight="1" x14ac:dyDescent="0.4"/>
    <row r="21" spans="2:109" ht="15" customHeight="1" x14ac:dyDescent="0.4">
      <c r="D21" s="7">
        <v>1</v>
      </c>
      <c r="E21" s="7">
        <v>2</v>
      </c>
      <c r="F21" s="7">
        <v>3</v>
      </c>
      <c r="G21" s="7">
        <v>4</v>
      </c>
      <c r="H21" s="7">
        <v>5</v>
      </c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P21" s="7">
        <v>13</v>
      </c>
      <c r="Q21" s="7">
        <v>14</v>
      </c>
      <c r="R21" s="7">
        <v>15</v>
      </c>
      <c r="S21" s="7">
        <v>16</v>
      </c>
      <c r="T21" s="7">
        <v>17</v>
      </c>
      <c r="U21" s="7">
        <v>18</v>
      </c>
      <c r="V21" s="7">
        <v>19</v>
      </c>
      <c r="W21" s="7">
        <v>20</v>
      </c>
      <c r="X21" s="7">
        <v>21</v>
      </c>
      <c r="Y21" s="7">
        <v>22</v>
      </c>
      <c r="Z21" s="7">
        <v>23</v>
      </c>
      <c r="AA21" s="7">
        <v>24</v>
      </c>
      <c r="AB21" s="7">
        <v>25</v>
      </c>
      <c r="AC21" s="7">
        <v>26</v>
      </c>
      <c r="AD21" s="7">
        <v>27</v>
      </c>
      <c r="AE21" s="7">
        <v>28</v>
      </c>
      <c r="AF21" s="7">
        <v>29</v>
      </c>
      <c r="AG21" s="7">
        <v>30</v>
      </c>
      <c r="AH21" s="7">
        <v>31</v>
      </c>
      <c r="AI21" s="7">
        <v>32</v>
      </c>
      <c r="AJ21" s="7">
        <v>33</v>
      </c>
      <c r="AK21" s="7">
        <v>34</v>
      </c>
      <c r="AL21" s="7">
        <v>35</v>
      </c>
      <c r="AM21" s="7">
        <v>36</v>
      </c>
      <c r="AN21" s="7">
        <v>37</v>
      </c>
      <c r="AO21" s="7">
        <v>38</v>
      </c>
      <c r="AP21" s="7">
        <v>39</v>
      </c>
      <c r="AQ21" s="7">
        <v>40</v>
      </c>
      <c r="AR21" s="7">
        <v>41</v>
      </c>
      <c r="AS21" s="7">
        <v>42</v>
      </c>
      <c r="AT21" s="7">
        <v>43</v>
      </c>
      <c r="AU21" s="7">
        <v>44</v>
      </c>
      <c r="AV21" s="7">
        <v>45</v>
      </c>
      <c r="AW21" s="7">
        <v>46</v>
      </c>
      <c r="AX21" s="7">
        <v>47</v>
      </c>
      <c r="AY21" s="7">
        <v>48</v>
      </c>
      <c r="AZ21" s="7">
        <v>49</v>
      </c>
      <c r="BA21" s="7">
        <v>50</v>
      </c>
      <c r="BB21" s="7">
        <v>51</v>
      </c>
      <c r="BC21" s="7">
        <v>52</v>
      </c>
      <c r="BD21" s="7">
        <v>53</v>
      </c>
      <c r="BE21" s="7">
        <v>54</v>
      </c>
      <c r="BF21" s="7">
        <v>55</v>
      </c>
      <c r="BG21" s="7">
        <v>56</v>
      </c>
      <c r="BH21" s="7">
        <v>57</v>
      </c>
      <c r="BI21" s="7">
        <v>58</v>
      </c>
      <c r="BJ21" s="7">
        <v>59</v>
      </c>
      <c r="BK21" s="7">
        <v>60</v>
      </c>
      <c r="BL21" s="7">
        <v>61</v>
      </c>
      <c r="BM21" s="7">
        <v>62</v>
      </c>
      <c r="BN21" s="7">
        <v>63</v>
      </c>
      <c r="BO21" s="7">
        <v>64</v>
      </c>
      <c r="BP21" s="7">
        <v>65</v>
      </c>
      <c r="BQ21" s="7">
        <v>66</v>
      </c>
      <c r="BR21" s="7">
        <v>67</v>
      </c>
      <c r="BS21" s="7">
        <v>68</v>
      </c>
      <c r="BT21" s="7">
        <v>69</v>
      </c>
      <c r="BU21" s="7">
        <v>70</v>
      </c>
      <c r="BV21" s="7">
        <v>71</v>
      </c>
      <c r="BW21" s="7">
        <v>72</v>
      </c>
      <c r="BX21" s="7">
        <v>73</v>
      </c>
      <c r="BY21" s="7">
        <v>74</v>
      </c>
      <c r="BZ21" s="7">
        <v>75</v>
      </c>
      <c r="CA21" s="7">
        <v>76</v>
      </c>
      <c r="CB21" s="7">
        <v>77</v>
      </c>
      <c r="CC21" s="7">
        <v>78</v>
      </c>
      <c r="CD21" s="7">
        <v>79</v>
      </c>
      <c r="CE21" s="7">
        <v>80</v>
      </c>
      <c r="CF21" s="7">
        <v>81</v>
      </c>
      <c r="CG21" s="7">
        <v>82</v>
      </c>
      <c r="CH21" s="7">
        <v>83</v>
      </c>
      <c r="CI21" s="7">
        <v>84</v>
      </c>
      <c r="CJ21" s="7">
        <v>85</v>
      </c>
      <c r="CK21" s="7">
        <v>86</v>
      </c>
      <c r="CL21" s="7">
        <v>87</v>
      </c>
      <c r="CM21" s="7">
        <v>88</v>
      </c>
      <c r="CN21" s="7">
        <v>89</v>
      </c>
      <c r="CO21" s="7">
        <v>90</v>
      </c>
      <c r="CP21" s="7">
        <v>91</v>
      </c>
      <c r="CQ21" s="7">
        <v>92</v>
      </c>
      <c r="CR21" s="7">
        <v>93</v>
      </c>
      <c r="CS21" s="7">
        <v>94</v>
      </c>
      <c r="CT21" s="7">
        <v>95</v>
      </c>
      <c r="CU21" s="7">
        <v>96</v>
      </c>
      <c r="DA21" s="35" t="s">
        <v>23</v>
      </c>
      <c r="DB21" s="35" t="s">
        <v>24</v>
      </c>
      <c r="DC21" s="35" t="s">
        <v>25</v>
      </c>
    </row>
    <row r="22" spans="2:109" ht="25.5" customHeight="1" x14ac:dyDescent="0.4">
      <c r="B22" s="138" t="s">
        <v>22</v>
      </c>
      <c r="C22" s="139"/>
      <c r="D22" s="6">
        <v>3</v>
      </c>
      <c r="E22" s="6">
        <v>2</v>
      </c>
      <c r="F22" s="6">
        <v>2</v>
      </c>
      <c r="G22" s="6">
        <v>2</v>
      </c>
      <c r="H22" s="6">
        <v>1</v>
      </c>
      <c r="I22" s="6">
        <v>1</v>
      </c>
      <c r="J22" s="6">
        <v>2</v>
      </c>
      <c r="K22" s="6">
        <v>2</v>
      </c>
      <c r="L22" s="6">
        <v>2</v>
      </c>
      <c r="M22" s="6">
        <v>2</v>
      </c>
      <c r="N22" s="6">
        <v>1</v>
      </c>
      <c r="O22" s="6">
        <v>2</v>
      </c>
      <c r="P22" s="6">
        <v>1</v>
      </c>
      <c r="Q22" s="6">
        <v>2</v>
      </c>
      <c r="R22" s="6">
        <v>2</v>
      </c>
      <c r="S22" s="6">
        <v>2</v>
      </c>
      <c r="T22" s="6">
        <v>2</v>
      </c>
      <c r="U22" s="6">
        <v>2</v>
      </c>
      <c r="V22" s="6">
        <v>2</v>
      </c>
      <c r="W22" s="6">
        <v>2</v>
      </c>
      <c r="X22" s="6">
        <v>1</v>
      </c>
      <c r="Y22" s="6">
        <v>2</v>
      </c>
      <c r="Z22" s="6">
        <v>2</v>
      </c>
      <c r="AA22" s="6">
        <v>2</v>
      </c>
      <c r="AB22" s="6">
        <v>2</v>
      </c>
      <c r="AC22" s="6">
        <v>1</v>
      </c>
      <c r="AD22" s="6">
        <v>2</v>
      </c>
      <c r="AE22" s="6">
        <v>2</v>
      </c>
      <c r="AF22" s="6">
        <v>2</v>
      </c>
      <c r="AG22" s="6">
        <v>2</v>
      </c>
      <c r="AH22" s="6">
        <v>2</v>
      </c>
      <c r="AI22" s="6">
        <v>2</v>
      </c>
      <c r="AJ22" s="6">
        <v>1</v>
      </c>
      <c r="AK22" s="6">
        <v>2</v>
      </c>
      <c r="AL22" s="6">
        <v>2</v>
      </c>
      <c r="AM22" s="6">
        <v>3</v>
      </c>
      <c r="AN22" s="6">
        <v>1</v>
      </c>
      <c r="AO22" s="6">
        <v>2</v>
      </c>
      <c r="AP22" s="6">
        <v>2</v>
      </c>
      <c r="AQ22" s="6">
        <v>2</v>
      </c>
      <c r="AR22" s="6">
        <v>3</v>
      </c>
      <c r="AS22" s="6">
        <v>2</v>
      </c>
      <c r="AT22" s="6">
        <v>1</v>
      </c>
      <c r="AU22" s="6">
        <v>2</v>
      </c>
      <c r="AV22" s="6">
        <v>2</v>
      </c>
      <c r="AW22" s="6">
        <v>1</v>
      </c>
      <c r="AX22" s="6">
        <v>1</v>
      </c>
      <c r="AY22" s="6">
        <v>1</v>
      </c>
      <c r="AZ22" s="6">
        <v>1</v>
      </c>
      <c r="BA22" s="6">
        <v>1</v>
      </c>
      <c r="BB22" s="6">
        <v>2</v>
      </c>
      <c r="BC22" s="6">
        <v>1</v>
      </c>
      <c r="BD22" s="6">
        <v>1</v>
      </c>
      <c r="BE22" s="6">
        <v>1</v>
      </c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2</v>
      </c>
      <c r="BM22" s="6">
        <v>2</v>
      </c>
      <c r="BN22" s="6">
        <v>1</v>
      </c>
      <c r="BO22" s="6">
        <v>1</v>
      </c>
      <c r="BP22" s="6">
        <v>2</v>
      </c>
      <c r="BQ22" s="6">
        <v>2</v>
      </c>
      <c r="BR22" s="6">
        <v>1</v>
      </c>
      <c r="BS22" s="6">
        <v>3</v>
      </c>
      <c r="BT22" s="6">
        <v>1</v>
      </c>
      <c r="BU22" s="6">
        <v>1</v>
      </c>
      <c r="BV22" s="6">
        <v>2</v>
      </c>
      <c r="BW22" s="6">
        <v>1</v>
      </c>
      <c r="BX22" s="6">
        <v>2</v>
      </c>
      <c r="BY22" s="6">
        <v>2</v>
      </c>
      <c r="BZ22" s="6">
        <v>1</v>
      </c>
      <c r="CA22" s="6">
        <v>2</v>
      </c>
      <c r="CB22" s="6">
        <v>2</v>
      </c>
      <c r="CC22" s="6">
        <v>1</v>
      </c>
      <c r="CD22" s="6">
        <v>2</v>
      </c>
      <c r="CE22" s="6">
        <v>1</v>
      </c>
      <c r="CF22" s="6">
        <v>1</v>
      </c>
      <c r="CG22" s="6">
        <v>2</v>
      </c>
      <c r="CH22" s="6">
        <v>2</v>
      </c>
      <c r="CI22" s="6">
        <v>2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2</v>
      </c>
      <c r="CP22" s="6">
        <v>1</v>
      </c>
      <c r="CQ22" s="6">
        <v>1</v>
      </c>
      <c r="CR22" s="6">
        <v>1</v>
      </c>
      <c r="CS22" s="6">
        <v>1</v>
      </c>
      <c r="CT22" s="6">
        <v>1</v>
      </c>
      <c r="CU22" s="6">
        <v>2</v>
      </c>
      <c r="CV22" s="25"/>
      <c r="CW22" s="25"/>
      <c r="CX22" s="25"/>
      <c r="CY22" s="25"/>
      <c r="CZ22" s="25"/>
      <c r="DA22" s="36">
        <f>COUNTIF(D22:CZ22,1)</f>
        <v>43</v>
      </c>
      <c r="DB22" s="36">
        <f>COUNTIF(D22:CZ22,2)</f>
        <v>49</v>
      </c>
      <c r="DC22" s="36">
        <f>COUNTIF(D22:CZ22,3)</f>
        <v>4</v>
      </c>
      <c r="DE22" s="54">
        <f>SUM(DA22:DC22)</f>
        <v>96</v>
      </c>
    </row>
    <row r="24" spans="2:109" ht="15.75" customHeight="1" x14ac:dyDescent="0.4">
      <c r="D24" s="7">
        <v>1</v>
      </c>
      <c r="E24" s="7">
        <v>2</v>
      </c>
      <c r="F24" s="7">
        <v>3</v>
      </c>
      <c r="G24" s="7">
        <v>4</v>
      </c>
      <c r="H24" s="7">
        <v>5</v>
      </c>
      <c r="I24" s="7">
        <v>6</v>
      </c>
      <c r="J24" s="7">
        <v>7</v>
      </c>
      <c r="K24" s="7">
        <v>8</v>
      </c>
      <c r="L24" s="7">
        <v>9</v>
      </c>
      <c r="M24" s="7">
        <v>10</v>
      </c>
      <c r="N24" s="7">
        <v>11</v>
      </c>
      <c r="O24" s="7">
        <v>12</v>
      </c>
      <c r="P24" s="7">
        <v>13</v>
      </c>
      <c r="Q24" s="7">
        <v>14</v>
      </c>
      <c r="R24" s="7">
        <v>15</v>
      </c>
      <c r="S24" s="7">
        <v>16</v>
      </c>
      <c r="T24" s="7">
        <v>17</v>
      </c>
      <c r="U24" s="7">
        <v>18</v>
      </c>
      <c r="V24" s="7">
        <v>19</v>
      </c>
      <c r="W24" s="7">
        <v>20</v>
      </c>
      <c r="X24" s="7">
        <v>21</v>
      </c>
      <c r="Y24" s="7">
        <v>22</v>
      </c>
      <c r="Z24" s="7">
        <v>23</v>
      </c>
      <c r="AA24" s="7">
        <v>24</v>
      </c>
      <c r="AB24" s="7">
        <v>25</v>
      </c>
      <c r="AC24" s="7">
        <v>26</v>
      </c>
      <c r="AD24" s="7">
        <v>27</v>
      </c>
      <c r="AE24" s="7">
        <v>28</v>
      </c>
      <c r="AF24" s="7">
        <v>29</v>
      </c>
      <c r="AG24" s="7">
        <v>30</v>
      </c>
      <c r="AH24" s="7">
        <v>31</v>
      </c>
      <c r="AI24" s="7">
        <v>32</v>
      </c>
      <c r="AJ24" s="7">
        <v>33</v>
      </c>
      <c r="AK24" s="7">
        <v>34</v>
      </c>
      <c r="AL24" s="7">
        <v>35</v>
      </c>
      <c r="AM24" s="7">
        <v>36</v>
      </c>
      <c r="AN24" s="7">
        <v>37</v>
      </c>
      <c r="AO24" s="7">
        <v>38</v>
      </c>
      <c r="AP24" s="7">
        <v>39</v>
      </c>
      <c r="AQ24" s="7">
        <v>40</v>
      </c>
      <c r="AR24" s="7">
        <v>41</v>
      </c>
      <c r="AS24" s="7">
        <v>42</v>
      </c>
      <c r="AT24" s="7">
        <v>43</v>
      </c>
      <c r="AU24" s="7">
        <v>44</v>
      </c>
      <c r="AV24" s="7">
        <v>45</v>
      </c>
      <c r="AW24" s="7">
        <v>46</v>
      </c>
      <c r="AX24" s="7">
        <v>47</v>
      </c>
      <c r="AY24" s="7">
        <v>48</v>
      </c>
      <c r="AZ24" s="7">
        <v>49</v>
      </c>
      <c r="BA24" s="7">
        <v>50</v>
      </c>
      <c r="BB24" s="7">
        <v>51</v>
      </c>
      <c r="BC24" s="7">
        <v>52</v>
      </c>
      <c r="BD24" s="7">
        <v>53</v>
      </c>
      <c r="BE24" s="7">
        <v>54</v>
      </c>
      <c r="BF24" s="7">
        <v>55</v>
      </c>
      <c r="BG24" s="7">
        <v>56</v>
      </c>
      <c r="BH24" s="7">
        <v>57</v>
      </c>
      <c r="BI24" s="7">
        <v>58</v>
      </c>
      <c r="BJ24" s="7">
        <v>59</v>
      </c>
      <c r="BK24" s="7">
        <v>60</v>
      </c>
      <c r="BL24" s="7">
        <v>61</v>
      </c>
      <c r="BM24" s="7">
        <v>62</v>
      </c>
      <c r="BN24" s="7">
        <v>63</v>
      </c>
      <c r="BO24" s="7">
        <v>64</v>
      </c>
      <c r="BP24" s="7">
        <v>65</v>
      </c>
      <c r="BQ24" s="7">
        <v>66</v>
      </c>
      <c r="BR24" s="7">
        <v>67</v>
      </c>
      <c r="BS24" s="7">
        <v>68</v>
      </c>
      <c r="BT24" s="7">
        <v>69</v>
      </c>
      <c r="BU24" s="7">
        <v>70</v>
      </c>
      <c r="BV24" s="7">
        <v>71</v>
      </c>
      <c r="BW24" s="7">
        <v>72</v>
      </c>
      <c r="BX24" s="7">
        <v>73</v>
      </c>
      <c r="BY24" s="7">
        <v>74</v>
      </c>
      <c r="BZ24" s="7">
        <v>75</v>
      </c>
      <c r="CA24" s="7">
        <v>76</v>
      </c>
      <c r="CB24" s="7">
        <v>77</v>
      </c>
      <c r="CC24" s="7">
        <v>78</v>
      </c>
      <c r="CD24" s="7">
        <v>79</v>
      </c>
      <c r="CE24" s="7">
        <v>80</v>
      </c>
      <c r="CF24" s="7">
        <v>81</v>
      </c>
      <c r="CG24" s="7">
        <v>82</v>
      </c>
      <c r="CH24" s="7">
        <v>83</v>
      </c>
      <c r="CI24" s="7">
        <v>84</v>
      </c>
      <c r="CJ24" s="7">
        <v>85</v>
      </c>
      <c r="CK24" s="7">
        <v>86</v>
      </c>
      <c r="CL24" s="7">
        <v>87</v>
      </c>
      <c r="CM24" s="7">
        <v>88</v>
      </c>
      <c r="CN24" s="7">
        <v>89</v>
      </c>
      <c r="CO24" s="7">
        <v>90</v>
      </c>
      <c r="CP24" s="7">
        <v>91</v>
      </c>
      <c r="CQ24" s="7">
        <v>92</v>
      </c>
      <c r="CR24" s="7">
        <v>93</v>
      </c>
      <c r="CS24" s="7">
        <v>94</v>
      </c>
      <c r="CT24" s="7">
        <v>95</v>
      </c>
      <c r="CU24" s="7">
        <v>96</v>
      </c>
      <c r="DA24" s="41" t="s">
        <v>33</v>
      </c>
    </row>
    <row r="25" spans="2:109" x14ac:dyDescent="0.4">
      <c r="B25" s="141" t="s">
        <v>32</v>
      </c>
      <c r="C25" s="42" t="s">
        <v>29</v>
      </c>
      <c r="D25" s="6">
        <v>0</v>
      </c>
      <c r="E25" s="6"/>
      <c r="F25" s="6">
        <v>0</v>
      </c>
      <c r="G25" s="6"/>
      <c r="H25" s="6"/>
      <c r="I25" s="6"/>
      <c r="J25" s="6">
        <v>0</v>
      </c>
      <c r="K25" s="6">
        <v>0</v>
      </c>
      <c r="L25" s="6"/>
      <c r="M25" s="6"/>
      <c r="N25" s="6"/>
      <c r="O25" s="6"/>
      <c r="P25" s="6"/>
      <c r="Q25" s="6">
        <v>0</v>
      </c>
      <c r="R25" s="6">
        <v>0</v>
      </c>
      <c r="S25" s="6"/>
      <c r="T25" s="6"/>
      <c r="U25" s="6"/>
      <c r="V25" s="6"/>
      <c r="W25" s="6"/>
      <c r="X25" s="6"/>
      <c r="Y25" s="6"/>
      <c r="Z25" s="6">
        <v>0</v>
      </c>
      <c r="AA25" s="6"/>
      <c r="AB25" s="6"/>
      <c r="AC25" s="6"/>
      <c r="AD25" s="6"/>
      <c r="AE25" s="6">
        <v>0</v>
      </c>
      <c r="AF25" s="6">
        <v>0</v>
      </c>
      <c r="AG25" s="6">
        <v>0</v>
      </c>
      <c r="AH25" s="6">
        <v>0</v>
      </c>
      <c r="AI25" s="6"/>
      <c r="AJ25" s="6"/>
      <c r="AK25" s="6">
        <v>0</v>
      </c>
      <c r="AL25" s="6">
        <v>0</v>
      </c>
      <c r="AM25" s="6">
        <v>0</v>
      </c>
      <c r="AN25" s="6"/>
      <c r="AO25" s="6">
        <v>0</v>
      </c>
      <c r="AP25" s="6">
        <v>0</v>
      </c>
      <c r="AQ25" s="6">
        <v>0</v>
      </c>
      <c r="AR25" s="6">
        <v>0</v>
      </c>
      <c r="AS25" s="6"/>
      <c r="AT25" s="6">
        <v>0</v>
      </c>
      <c r="AU25" s="6"/>
      <c r="AV25" s="6">
        <v>0</v>
      </c>
      <c r="AW25" s="6"/>
      <c r="AX25" s="6">
        <v>0</v>
      </c>
      <c r="AY25" s="6">
        <v>0</v>
      </c>
      <c r="AZ25" s="6"/>
      <c r="BA25" s="6"/>
      <c r="BB25" s="6">
        <v>0</v>
      </c>
      <c r="BC25" s="6"/>
      <c r="BD25" s="6"/>
      <c r="BE25" s="6"/>
      <c r="BF25" s="6"/>
      <c r="BG25" s="6">
        <v>0</v>
      </c>
      <c r="BH25" s="6"/>
      <c r="BI25" s="6"/>
      <c r="BJ25" s="6">
        <v>0</v>
      </c>
      <c r="BK25" s="6"/>
      <c r="BL25" s="6"/>
      <c r="BM25" s="6">
        <v>0</v>
      </c>
      <c r="BN25" s="6"/>
      <c r="BO25" s="6">
        <v>0</v>
      </c>
      <c r="BP25" s="6"/>
      <c r="BQ25" s="6"/>
      <c r="BR25" s="6">
        <v>0</v>
      </c>
      <c r="BS25" s="6">
        <v>0</v>
      </c>
      <c r="BT25" s="6"/>
      <c r="BU25" s="6">
        <v>0</v>
      </c>
      <c r="BV25" s="6">
        <v>0</v>
      </c>
      <c r="BW25" s="6"/>
      <c r="BX25" s="6">
        <v>0</v>
      </c>
      <c r="BY25" s="6"/>
      <c r="BZ25" s="6"/>
      <c r="CA25" s="6">
        <v>0</v>
      </c>
      <c r="CB25" s="6"/>
      <c r="CC25" s="6"/>
      <c r="CD25" s="6">
        <v>0</v>
      </c>
      <c r="CE25" s="6"/>
      <c r="CF25" s="6"/>
      <c r="CG25" s="6"/>
      <c r="CH25" s="6">
        <v>0</v>
      </c>
      <c r="CI25" s="6"/>
      <c r="CJ25" s="6"/>
      <c r="CK25" s="6">
        <v>0</v>
      </c>
      <c r="CL25" s="6"/>
      <c r="CM25" s="6"/>
      <c r="CN25" s="6"/>
      <c r="CO25" s="6">
        <v>0</v>
      </c>
      <c r="CP25" s="6"/>
      <c r="CQ25" s="6">
        <v>0</v>
      </c>
      <c r="CR25" s="6"/>
      <c r="CS25" s="6"/>
      <c r="CT25" s="6">
        <v>0</v>
      </c>
      <c r="CU25" s="6"/>
      <c r="CV25" s="25"/>
      <c r="CW25" s="25"/>
      <c r="CX25" s="25"/>
      <c r="CY25" s="25"/>
      <c r="CZ25" s="25"/>
      <c r="DA25" s="36">
        <f t="shared" ref="DA25:DA31" si="4">COUNTA(D25:CZ25)</f>
        <v>39</v>
      </c>
    </row>
    <row r="26" spans="2:109" x14ac:dyDescent="0.4">
      <c r="B26" s="141"/>
      <c r="C26" s="43" t="s">
        <v>30</v>
      </c>
      <c r="D26" s="44"/>
      <c r="E26" s="44"/>
      <c r="F26" s="44"/>
      <c r="G26" s="44">
        <v>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>
        <v>0</v>
      </c>
      <c r="BE26" s="44">
        <v>0</v>
      </c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>
        <v>0</v>
      </c>
      <c r="CK26" s="44"/>
      <c r="CL26" s="44"/>
      <c r="CM26" s="44"/>
      <c r="CN26" s="44">
        <v>0</v>
      </c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5">
        <f t="shared" si="4"/>
        <v>5</v>
      </c>
    </row>
    <row r="27" spans="2:109" x14ac:dyDescent="0.4">
      <c r="B27" s="141"/>
      <c r="C27" s="42" t="s">
        <v>31</v>
      </c>
      <c r="D27" s="6"/>
      <c r="E27" s="6"/>
      <c r="F27" s="6"/>
      <c r="G27" s="6"/>
      <c r="H27" s="6"/>
      <c r="I27" s="6">
        <v>0</v>
      </c>
      <c r="J27" s="6"/>
      <c r="K27" s="6"/>
      <c r="L27" s="6">
        <v>0</v>
      </c>
      <c r="M27" s="6"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0</v>
      </c>
      <c r="Y27" s="6"/>
      <c r="Z27" s="6"/>
      <c r="AA27" s="6"/>
      <c r="AB27" s="6">
        <v>0</v>
      </c>
      <c r="AC27" s="6">
        <v>0</v>
      </c>
      <c r="AD27" s="6"/>
      <c r="AE27" s="6"/>
      <c r="AF27" s="6"/>
      <c r="AG27" s="6"/>
      <c r="AH27" s="6"/>
      <c r="AI27" s="6"/>
      <c r="AJ27" s="6">
        <v>0</v>
      </c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>
        <v>0</v>
      </c>
      <c r="BB27" s="6"/>
      <c r="BC27" s="6">
        <v>0</v>
      </c>
      <c r="BD27" s="6"/>
      <c r="BE27" s="6"/>
      <c r="BF27" s="6"/>
      <c r="BG27" s="6"/>
      <c r="BH27" s="6">
        <v>0</v>
      </c>
      <c r="BI27" s="6"/>
      <c r="BJ27" s="6"/>
      <c r="BK27" s="6"/>
      <c r="BL27" s="6"/>
      <c r="BM27" s="6"/>
      <c r="BN27" s="6"/>
      <c r="BO27" s="6"/>
      <c r="BP27" s="6">
        <v>0</v>
      </c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>
        <v>0</v>
      </c>
      <c r="CD27" s="6"/>
      <c r="CE27" s="6"/>
      <c r="CF27" s="6"/>
      <c r="CG27" s="6"/>
      <c r="CH27" s="6"/>
      <c r="CI27" s="6">
        <v>0</v>
      </c>
      <c r="CJ27" s="6"/>
      <c r="CK27" s="6"/>
      <c r="CL27" s="6">
        <v>0</v>
      </c>
      <c r="CM27" s="6">
        <v>0</v>
      </c>
      <c r="CN27" s="6"/>
      <c r="CO27" s="6"/>
      <c r="CP27" s="6"/>
      <c r="CQ27" s="6"/>
      <c r="CR27" s="6">
        <v>0</v>
      </c>
      <c r="CS27" s="6"/>
      <c r="CT27" s="6"/>
      <c r="CU27" s="6"/>
      <c r="CV27" s="25"/>
      <c r="CW27" s="25"/>
      <c r="CX27" s="25"/>
      <c r="CY27" s="25"/>
      <c r="CZ27" s="25"/>
      <c r="DA27" s="36">
        <f t="shared" si="4"/>
        <v>16</v>
      </c>
    </row>
    <row r="28" spans="2:109" x14ac:dyDescent="0.4">
      <c r="B28" s="141"/>
      <c r="C28" s="43" t="s">
        <v>34</v>
      </c>
      <c r="D28" s="44"/>
      <c r="E28" s="44"/>
      <c r="F28" s="44"/>
      <c r="G28" s="44"/>
      <c r="H28" s="44">
        <v>0</v>
      </c>
      <c r="I28" s="44"/>
      <c r="J28" s="44"/>
      <c r="K28" s="44"/>
      <c r="L28" s="44"/>
      <c r="M28" s="44"/>
      <c r="N28" s="44"/>
      <c r="O28" s="44">
        <v>0</v>
      </c>
      <c r="P28" s="44"/>
      <c r="Q28" s="44"/>
      <c r="R28" s="44"/>
      <c r="S28" s="44">
        <v>0</v>
      </c>
      <c r="T28" s="44">
        <v>0</v>
      </c>
      <c r="U28" s="44">
        <v>0</v>
      </c>
      <c r="V28" s="44"/>
      <c r="W28" s="44">
        <v>0</v>
      </c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>
        <v>0</v>
      </c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>
        <v>0</v>
      </c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>
        <v>0</v>
      </c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5">
        <f t="shared" si="4"/>
        <v>9</v>
      </c>
    </row>
    <row r="29" spans="2:109" ht="19.5" x14ac:dyDescent="0.4">
      <c r="B29" s="141"/>
      <c r="C29" s="42" t="s">
        <v>35</v>
      </c>
      <c r="D29" s="6"/>
      <c r="E29" s="6">
        <v>0</v>
      </c>
      <c r="F29" s="6"/>
      <c r="G29" s="6"/>
      <c r="H29" s="6"/>
      <c r="I29" s="6"/>
      <c r="J29" s="6"/>
      <c r="K29" s="6"/>
      <c r="L29" s="6"/>
      <c r="M29" s="6"/>
      <c r="N29" s="6">
        <v>0</v>
      </c>
      <c r="O29" s="6"/>
      <c r="P29" s="6">
        <v>0</v>
      </c>
      <c r="Q29" s="6"/>
      <c r="R29" s="6"/>
      <c r="S29" s="6"/>
      <c r="T29" s="6"/>
      <c r="U29" s="6"/>
      <c r="V29" s="6">
        <v>0</v>
      </c>
      <c r="W29" s="6"/>
      <c r="X29" s="6"/>
      <c r="Y29" s="6"/>
      <c r="Z29" s="6"/>
      <c r="AA29" s="6">
        <v>0</v>
      </c>
      <c r="AB29" s="6"/>
      <c r="AC29" s="6"/>
      <c r="AD29" s="6">
        <v>0</v>
      </c>
      <c r="AE29" s="6"/>
      <c r="AF29" s="6"/>
      <c r="AG29" s="6"/>
      <c r="AH29" s="6"/>
      <c r="AI29" s="6"/>
      <c r="AJ29" s="6"/>
      <c r="AK29" s="6"/>
      <c r="AL29" s="6"/>
      <c r="AM29" s="6"/>
      <c r="AN29" s="6">
        <v>0</v>
      </c>
      <c r="AO29" s="6"/>
      <c r="AP29" s="6"/>
      <c r="AQ29" s="6"/>
      <c r="AR29" s="6"/>
      <c r="AS29" s="6">
        <v>0</v>
      </c>
      <c r="AT29" s="6"/>
      <c r="AU29" s="6"/>
      <c r="AV29" s="6"/>
      <c r="AW29" s="6"/>
      <c r="AX29" s="6"/>
      <c r="AY29" s="6"/>
      <c r="AZ29" s="6">
        <v>0</v>
      </c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>
        <v>0</v>
      </c>
      <c r="BL29" s="6"/>
      <c r="BM29" s="6"/>
      <c r="BN29" s="6">
        <v>0</v>
      </c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>
        <v>0</v>
      </c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>
        <v>0</v>
      </c>
      <c r="CQ29" s="6"/>
      <c r="CR29" s="6"/>
      <c r="CS29" s="6"/>
      <c r="CT29" s="6"/>
      <c r="CU29" s="6"/>
      <c r="CV29" s="25"/>
      <c r="CW29" s="25"/>
      <c r="CX29" s="25"/>
      <c r="CY29" s="25"/>
      <c r="CZ29" s="25"/>
      <c r="DA29" s="36">
        <f t="shared" si="4"/>
        <v>13</v>
      </c>
      <c r="DC29" s="53">
        <f>SUM(DA25:DA31)</f>
        <v>96</v>
      </c>
    </row>
    <row r="30" spans="2:109" x14ac:dyDescent="0.4">
      <c r="B30" s="141"/>
      <c r="C30" s="43" t="s">
        <v>36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>
        <v>0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>
        <v>0</v>
      </c>
      <c r="AV30" s="44"/>
      <c r="AW30" s="44">
        <v>0</v>
      </c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>
        <v>0</v>
      </c>
      <c r="BM30" s="44"/>
      <c r="BN30" s="44"/>
      <c r="BO30" s="44"/>
      <c r="BP30" s="44"/>
      <c r="BQ30" s="44">
        <v>0</v>
      </c>
      <c r="BR30" s="44"/>
      <c r="BS30" s="44"/>
      <c r="BT30" s="44">
        <v>0</v>
      </c>
      <c r="BU30" s="44"/>
      <c r="BV30" s="44"/>
      <c r="BW30" s="44">
        <v>0</v>
      </c>
      <c r="BX30" s="44"/>
      <c r="BY30" s="44"/>
      <c r="BZ30" s="44">
        <v>0</v>
      </c>
      <c r="CA30" s="44"/>
      <c r="CB30" s="44">
        <v>0</v>
      </c>
      <c r="CC30" s="44"/>
      <c r="CD30" s="44"/>
      <c r="CE30" s="44"/>
      <c r="CF30" s="44">
        <v>0</v>
      </c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>
        <v>0</v>
      </c>
      <c r="CT30" s="44"/>
      <c r="CU30" s="44">
        <v>0</v>
      </c>
      <c r="CV30" s="44"/>
      <c r="CW30" s="44"/>
      <c r="CX30" s="44"/>
      <c r="CY30" s="44"/>
      <c r="CZ30" s="44"/>
      <c r="DA30" s="45">
        <f t="shared" si="4"/>
        <v>12</v>
      </c>
    </row>
    <row r="31" spans="2:109" x14ac:dyDescent="0.4">
      <c r="B31" s="141"/>
      <c r="C31" s="42" t="s">
        <v>37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>
        <v>0</v>
      </c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>
        <v>0</v>
      </c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25"/>
      <c r="CW31" s="25"/>
      <c r="CX31" s="25"/>
      <c r="CY31" s="25"/>
      <c r="CZ31" s="25"/>
      <c r="DA31" s="36">
        <f t="shared" si="4"/>
        <v>2</v>
      </c>
    </row>
    <row r="32" spans="2:109" ht="12" customHeight="1" x14ac:dyDescent="0.4">
      <c r="BF32" s="55" t="s">
        <v>43</v>
      </c>
    </row>
    <row r="33" spans="2:111" ht="12" customHeight="1" x14ac:dyDescent="0.4"/>
    <row r="34" spans="2:111" ht="17.25" customHeight="1" x14ac:dyDescent="0.4">
      <c r="B34" s="140" t="s">
        <v>26</v>
      </c>
      <c r="C34" s="4"/>
      <c r="D34" s="7">
        <v>1</v>
      </c>
      <c r="E34" s="7">
        <v>2</v>
      </c>
      <c r="F34" s="7">
        <v>3</v>
      </c>
      <c r="G34" s="7">
        <v>4</v>
      </c>
      <c r="H34" s="7">
        <v>5</v>
      </c>
      <c r="I34" s="7">
        <v>6</v>
      </c>
      <c r="J34" s="7">
        <v>7</v>
      </c>
      <c r="K34" s="7">
        <v>8</v>
      </c>
      <c r="L34" s="7">
        <v>9</v>
      </c>
      <c r="M34" s="7">
        <v>10</v>
      </c>
      <c r="N34" s="7">
        <v>11</v>
      </c>
      <c r="O34" s="7">
        <v>12</v>
      </c>
      <c r="P34" s="7">
        <v>13</v>
      </c>
      <c r="Q34" s="7">
        <v>14</v>
      </c>
      <c r="R34" s="7">
        <v>15</v>
      </c>
      <c r="S34" s="7">
        <v>16</v>
      </c>
      <c r="T34" s="7">
        <v>17</v>
      </c>
      <c r="U34" s="7">
        <v>18</v>
      </c>
      <c r="V34" s="7">
        <v>19</v>
      </c>
      <c r="W34" s="7">
        <v>20</v>
      </c>
      <c r="X34" s="7">
        <v>21</v>
      </c>
      <c r="Y34" s="7">
        <v>22</v>
      </c>
      <c r="Z34" s="7">
        <v>23</v>
      </c>
      <c r="AA34" s="7">
        <v>24</v>
      </c>
      <c r="AB34" s="7">
        <v>25</v>
      </c>
      <c r="AC34" s="7">
        <v>26</v>
      </c>
      <c r="AD34" s="7">
        <v>27</v>
      </c>
      <c r="AE34" s="7">
        <v>28</v>
      </c>
      <c r="AF34" s="7">
        <v>29</v>
      </c>
      <c r="AG34" s="7">
        <v>30</v>
      </c>
      <c r="AH34" s="7">
        <v>31</v>
      </c>
      <c r="AI34" s="7">
        <v>32</v>
      </c>
      <c r="AJ34" s="7">
        <v>33</v>
      </c>
      <c r="AK34" s="7">
        <v>34</v>
      </c>
      <c r="AL34" s="7">
        <v>35</v>
      </c>
      <c r="AM34" s="7">
        <v>36</v>
      </c>
      <c r="AN34" s="7">
        <v>37</v>
      </c>
      <c r="AO34" s="7">
        <v>38</v>
      </c>
      <c r="AP34" s="7">
        <v>39</v>
      </c>
      <c r="AQ34" s="7">
        <v>40</v>
      </c>
      <c r="AR34" s="7">
        <v>41</v>
      </c>
      <c r="AS34" s="7">
        <v>42</v>
      </c>
      <c r="AT34" s="7">
        <v>43</v>
      </c>
      <c r="AU34" s="7">
        <v>44</v>
      </c>
      <c r="AV34" s="7">
        <v>45</v>
      </c>
      <c r="AW34" s="7">
        <v>46</v>
      </c>
      <c r="AX34" s="7">
        <v>47</v>
      </c>
      <c r="AY34" s="7">
        <v>48</v>
      </c>
      <c r="AZ34" s="7">
        <v>49</v>
      </c>
      <c r="BA34" s="7">
        <v>50</v>
      </c>
      <c r="BB34" s="7">
        <v>51</v>
      </c>
      <c r="BC34" s="7">
        <v>52</v>
      </c>
      <c r="BD34" s="7">
        <v>53</v>
      </c>
      <c r="BE34" s="7">
        <v>54</v>
      </c>
      <c r="BF34" s="7">
        <v>55</v>
      </c>
      <c r="BG34" s="7">
        <v>56</v>
      </c>
      <c r="BH34" s="7">
        <v>57</v>
      </c>
      <c r="BI34" s="7">
        <v>58</v>
      </c>
      <c r="BJ34" s="7">
        <v>59</v>
      </c>
      <c r="BK34" s="7">
        <v>60</v>
      </c>
      <c r="BL34" s="7">
        <v>61</v>
      </c>
      <c r="BM34" s="7">
        <v>62</v>
      </c>
      <c r="BN34" s="7">
        <v>63</v>
      </c>
      <c r="BO34" s="7">
        <v>64</v>
      </c>
      <c r="BP34" s="7">
        <v>65</v>
      </c>
      <c r="BQ34" s="7">
        <v>66</v>
      </c>
      <c r="BR34" s="7">
        <v>67</v>
      </c>
      <c r="BS34" s="7">
        <v>68</v>
      </c>
      <c r="BT34" s="7">
        <v>69</v>
      </c>
      <c r="BU34" s="7">
        <v>70</v>
      </c>
      <c r="BV34" s="7">
        <v>71</v>
      </c>
      <c r="BW34" s="7">
        <v>72</v>
      </c>
      <c r="BX34" s="7">
        <v>73</v>
      </c>
      <c r="BY34" s="7">
        <v>74</v>
      </c>
      <c r="BZ34" s="7">
        <v>75</v>
      </c>
      <c r="CA34" s="7">
        <v>76</v>
      </c>
      <c r="CB34" s="7">
        <v>77</v>
      </c>
      <c r="CC34" s="7">
        <v>78</v>
      </c>
      <c r="CD34" s="7">
        <v>79</v>
      </c>
      <c r="CE34" s="7">
        <v>80</v>
      </c>
      <c r="CF34" s="7">
        <v>81</v>
      </c>
      <c r="CG34" s="7">
        <v>82</v>
      </c>
      <c r="CH34" s="7">
        <v>83</v>
      </c>
      <c r="CI34" s="7">
        <v>84</v>
      </c>
      <c r="CJ34" s="7">
        <v>85</v>
      </c>
      <c r="CK34" s="7">
        <v>86</v>
      </c>
      <c r="CL34" s="7">
        <v>87</v>
      </c>
      <c r="CM34" s="7">
        <v>88</v>
      </c>
      <c r="CN34" s="7">
        <v>89</v>
      </c>
      <c r="CO34" s="7">
        <v>90</v>
      </c>
      <c r="CP34" s="7">
        <v>91</v>
      </c>
      <c r="CQ34" s="7">
        <v>92</v>
      </c>
      <c r="CR34" s="7">
        <v>93</v>
      </c>
      <c r="CS34" s="7">
        <v>94</v>
      </c>
      <c r="CT34" s="7">
        <v>95</v>
      </c>
      <c r="CU34" s="7">
        <v>96</v>
      </c>
      <c r="CV34" s="38"/>
      <c r="CW34" s="38"/>
      <c r="CX34" s="38"/>
      <c r="CY34" s="38"/>
      <c r="CZ34" s="38"/>
      <c r="DA34" s="39">
        <v>1</v>
      </c>
      <c r="DB34" s="39">
        <v>2</v>
      </c>
      <c r="DC34" s="39">
        <v>3</v>
      </c>
      <c r="DD34" s="39">
        <v>4</v>
      </c>
      <c r="DE34" s="39">
        <v>5</v>
      </c>
    </row>
    <row r="35" spans="2:111" ht="27" customHeight="1" x14ac:dyDescent="0.4">
      <c r="B35" s="140"/>
      <c r="C35" s="37" t="s">
        <v>27</v>
      </c>
      <c r="D35" s="6">
        <v>4</v>
      </c>
      <c r="E35" s="6">
        <v>5</v>
      </c>
      <c r="F35" s="6">
        <v>4</v>
      </c>
      <c r="G35" s="6">
        <v>4</v>
      </c>
      <c r="H35" s="6">
        <v>5</v>
      </c>
      <c r="I35" s="6">
        <v>4</v>
      </c>
      <c r="J35" s="6">
        <v>5</v>
      </c>
      <c r="K35" s="6">
        <v>5</v>
      </c>
      <c r="L35" s="6">
        <v>3</v>
      </c>
      <c r="M35" s="6">
        <v>4</v>
      </c>
      <c r="N35" s="6">
        <v>5</v>
      </c>
      <c r="O35" s="6">
        <v>3</v>
      </c>
      <c r="P35" s="6">
        <v>3</v>
      </c>
      <c r="Q35" s="6">
        <v>5</v>
      </c>
      <c r="R35" s="6">
        <v>4</v>
      </c>
      <c r="S35" s="6">
        <v>1</v>
      </c>
      <c r="T35" s="6">
        <v>4</v>
      </c>
      <c r="U35" s="6">
        <v>5</v>
      </c>
      <c r="V35" s="6">
        <v>4</v>
      </c>
      <c r="W35" s="6">
        <v>4</v>
      </c>
      <c r="X35" s="6">
        <v>5</v>
      </c>
      <c r="Y35" s="6">
        <v>5</v>
      </c>
      <c r="Z35" s="6">
        <v>5</v>
      </c>
      <c r="AA35" s="6">
        <v>4</v>
      </c>
      <c r="AB35" s="6">
        <v>5</v>
      </c>
      <c r="AC35" s="6">
        <v>3</v>
      </c>
      <c r="AD35" s="6">
        <v>4</v>
      </c>
      <c r="AE35" s="6">
        <v>4</v>
      </c>
      <c r="AF35" s="6">
        <v>5</v>
      </c>
      <c r="AG35" s="6">
        <v>4</v>
      </c>
      <c r="AH35" s="6">
        <v>5</v>
      </c>
      <c r="AI35" s="6">
        <v>3</v>
      </c>
      <c r="AJ35" s="6">
        <v>3</v>
      </c>
      <c r="AK35" s="6">
        <v>5</v>
      </c>
      <c r="AL35" s="6">
        <v>5</v>
      </c>
      <c r="AM35" s="6">
        <v>4</v>
      </c>
      <c r="AN35" s="6">
        <v>5</v>
      </c>
      <c r="AO35" s="6">
        <v>4</v>
      </c>
      <c r="AP35" s="6">
        <v>5</v>
      </c>
      <c r="AQ35" s="6">
        <v>3</v>
      </c>
      <c r="AR35" s="6">
        <v>5</v>
      </c>
      <c r="AS35" s="6">
        <v>5</v>
      </c>
      <c r="AT35" s="6">
        <v>4</v>
      </c>
      <c r="AU35" s="6">
        <v>4</v>
      </c>
      <c r="AV35" s="6">
        <v>5</v>
      </c>
      <c r="AW35" s="6">
        <v>5</v>
      </c>
      <c r="AX35" s="6">
        <v>3</v>
      </c>
      <c r="AY35" s="6">
        <v>5</v>
      </c>
      <c r="AZ35" s="6">
        <v>4</v>
      </c>
      <c r="BA35" s="6">
        <v>5</v>
      </c>
      <c r="BB35" s="6">
        <v>4</v>
      </c>
      <c r="BC35" s="6">
        <v>2</v>
      </c>
      <c r="BD35" s="6">
        <v>4</v>
      </c>
      <c r="BE35" s="6">
        <v>4</v>
      </c>
      <c r="BF35" s="6">
        <v>5</v>
      </c>
      <c r="BG35" s="6">
        <v>4</v>
      </c>
      <c r="BH35" s="6">
        <v>4</v>
      </c>
      <c r="BI35" s="6">
        <v>4</v>
      </c>
      <c r="BJ35" s="6">
        <v>3</v>
      </c>
      <c r="BK35" s="6">
        <v>4</v>
      </c>
      <c r="BL35" s="6">
        <v>5</v>
      </c>
      <c r="BM35" s="6">
        <v>5</v>
      </c>
      <c r="BN35" s="6">
        <v>4</v>
      </c>
      <c r="BO35" s="6">
        <v>5</v>
      </c>
      <c r="BP35" s="6">
        <v>5</v>
      </c>
      <c r="BQ35" s="6">
        <v>5</v>
      </c>
      <c r="BR35" s="6">
        <v>5</v>
      </c>
      <c r="BS35" s="6">
        <v>4</v>
      </c>
      <c r="BT35" s="6">
        <v>4</v>
      </c>
      <c r="BU35" s="6">
        <v>4</v>
      </c>
      <c r="BV35" s="6">
        <v>5</v>
      </c>
      <c r="BW35" s="6">
        <v>4</v>
      </c>
      <c r="BX35" s="6">
        <v>5</v>
      </c>
      <c r="BY35" s="6">
        <v>5</v>
      </c>
      <c r="BZ35" s="6">
        <v>4</v>
      </c>
      <c r="CA35" s="6">
        <v>4</v>
      </c>
      <c r="CB35" s="6">
        <v>5</v>
      </c>
      <c r="CC35" s="6">
        <v>5</v>
      </c>
      <c r="CD35" s="6">
        <v>5</v>
      </c>
      <c r="CE35" s="6">
        <v>5</v>
      </c>
      <c r="CF35" s="6">
        <v>2</v>
      </c>
      <c r="CG35" s="6">
        <v>5</v>
      </c>
      <c r="CH35" s="6">
        <v>5</v>
      </c>
      <c r="CI35" s="6">
        <v>5</v>
      </c>
      <c r="CJ35" s="6">
        <v>3</v>
      </c>
      <c r="CK35" s="6">
        <v>4</v>
      </c>
      <c r="CL35" s="6">
        <v>5</v>
      </c>
      <c r="CM35" s="6">
        <v>5</v>
      </c>
      <c r="CN35" s="6">
        <v>5</v>
      </c>
      <c r="CO35" s="6">
        <v>5</v>
      </c>
      <c r="CP35" s="6">
        <v>5</v>
      </c>
      <c r="CQ35" s="6">
        <v>1</v>
      </c>
      <c r="CR35" s="6">
        <v>4</v>
      </c>
      <c r="CS35" s="6">
        <v>3</v>
      </c>
      <c r="CT35" s="6">
        <v>5</v>
      </c>
      <c r="CU35" s="6">
        <v>4</v>
      </c>
      <c r="CV35" s="25"/>
      <c r="CW35" s="25"/>
      <c r="CX35" s="25"/>
      <c r="CY35" s="25"/>
      <c r="CZ35" s="27"/>
      <c r="DA35" s="40">
        <f>COUNTIF($D$35:$CZ$35,1)</f>
        <v>2</v>
      </c>
      <c r="DB35" s="40">
        <f>COUNTIF($D$35:$CZ$35,2)</f>
        <v>2</v>
      </c>
      <c r="DC35" s="40">
        <f>COUNTIF($D$35:$CZ$35,3)</f>
        <v>11</v>
      </c>
      <c r="DD35" s="40">
        <f>COUNTIF($D$35:$CZ$35,4)</f>
        <v>35</v>
      </c>
      <c r="DE35" s="40">
        <f>COUNTIF($D$35:$CZ$35,5)</f>
        <v>46</v>
      </c>
      <c r="DG35" s="54">
        <f>SUM(DA35:DE35)</f>
        <v>96</v>
      </c>
    </row>
    <row r="36" spans="2:111" ht="27" customHeight="1" x14ac:dyDescent="0.4">
      <c r="B36" s="140"/>
      <c r="C36" s="37" t="s">
        <v>28</v>
      </c>
      <c r="D36" s="6">
        <v>4</v>
      </c>
      <c r="E36" s="6">
        <v>5</v>
      </c>
      <c r="F36" s="6">
        <v>5</v>
      </c>
      <c r="G36" s="6">
        <v>4</v>
      </c>
      <c r="H36" s="6">
        <v>5</v>
      </c>
      <c r="I36" s="6">
        <v>4</v>
      </c>
      <c r="J36" s="6">
        <v>5</v>
      </c>
      <c r="K36" s="6">
        <v>5</v>
      </c>
      <c r="L36" s="6">
        <v>3</v>
      </c>
      <c r="M36" s="6">
        <v>4</v>
      </c>
      <c r="N36" s="6">
        <v>5</v>
      </c>
      <c r="O36" s="6">
        <v>3</v>
      </c>
      <c r="P36" s="6">
        <v>3</v>
      </c>
      <c r="Q36" s="6">
        <v>5</v>
      </c>
      <c r="R36" s="6">
        <v>4</v>
      </c>
      <c r="S36" s="6">
        <v>1</v>
      </c>
      <c r="T36" s="6">
        <v>4</v>
      </c>
      <c r="U36" s="6">
        <v>5</v>
      </c>
      <c r="V36" s="6">
        <v>3</v>
      </c>
      <c r="W36" s="6">
        <v>3</v>
      </c>
      <c r="X36" s="6">
        <v>4</v>
      </c>
      <c r="Y36" s="6">
        <v>5</v>
      </c>
      <c r="Z36" s="6">
        <v>5</v>
      </c>
      <c r="AA36" s="6">
        <v>3</v>
      </c>
      <c r="AB36" s="6">
        <v>5</v>
      </c>
      <c r="AC36" s="6">
        <v>2</v>
      </c>
      <c r="AD36" s="6">
        <v>4</v>
      </c>
      <c r="AE36" s="6">
        <v>4</v>
      </c>
      <c r="AF36" s="6">
        <v>4</v>
      </c>
      <c r="AG36" s="6">
        <v>4</v>
      </c>
      <c r="AH36" s="6">
        <v>5</v>
      </c>
      <c r="AI36" s="6">
        <v>3</v>
      </c>
      <c r="AJ36" s="6">
        <v>4</v>
      </c>
      <c r="AK36" s="6">
        <v>5</v>
      </c>
      <c r="AL36" s="6">
        <v>5</v>
      </c>
      <c r="AM36" s="6">
        <v>4</v>
      </c>
      <c r="AN36" s="6">
        <v>5</v>
      </c>
      <c r="AO36" s="6">
        <v>5</v>
      </c>
      <c r="AP36" s="6">
        <v>5</v>
      </c>
      <c r="AQ36" s="6">
        <v>3</v>
      </c>
      <c r="AR36" s="6">
        <v>5</v>
      </c>
      <c r="AS36" s="6">
        <v>5</v>
      </c>
      <c r="AT36" s="6">
        <v>3</v>
      </c>
      <c r="AU36" s="6">
        <v>4</v>
      </c>
      <c r="AV36" s="6">
        <v>5</v>
      </c>
      <c r="AW36" s="6">
        <v>5</v>
      </c>
      <c r="AX36" s="6">
        <v>5</v>
      </c>
      <c r="AY36" s="6">
        <v>5</v>
      </c>
      <c r="AZ36" s="6">
        <v>4</v>
      </c>
      <c r="BA36" s="6">
        <v>5</v>
      </c>
      <c r="BB36" s="6">
        <v>4</v>
      </c>
      <c r="BC36" s="6">
        <v>2</v>
      </c>
      <c r="BD36" s="6">
        <v>4</v>
      </c>
      <c r="BE36" s="6">
        <v>4</v>
      </c>
      <c r="BF36" s="6">
        <v>4</v>
      </c>
      <c r="BG36" s="6">
        <v>4</v>
      </c>
      <c r="BH36" s="6">
        <v>4</v>
      </c>
      <c r="BI36" s="6">
        <v>4</v>
      </c>
      <c r="BJ36" s="6">
        <v>1</v>
      </c>
      <c r="BK36" s="6">
        <v>4</v>
      </c>
      <c r="BL36" s="6">
        <v>4</v>
      </c>
      <c r="BM36" s="6">
        <v>5</v>
      </c>
      <c r="BN36" s="6">
        <v>4</v>
      </c>
      <c r="BO36" s="6">
        <v>4</v>
      </c>
      <c r="BP36" s="6">
        <v>4</v>
      </c>
      <c r="BQ36" s="6">
        <v>5</v>
      </c>
      <c r="BR36" s="6">
        <v>5</v>
      </c>
      <c r="BS36" s="6">
        <v>5</v>
      </c>
      <c r="BT36" s="6">
        <v>4</v>
      </c>
      <c r="BU36" s="6">
        <v>4</v>
      </c>
      <c r="BV36" s="6">
        <v>5</v>
      </c>
      <c r="BW36" s="6">
        <v>4</v>
      </c>
      <c r="BX36" s="6">
        <v>4</v>
      </c>
      <c r="BY36" s="6">
        <v>5</v>
      </c>
      <c r="BZ36" s="6">
        <v>4</v>
      </c>
      <c r="CA36" s="6">
        <v>4</v>
      </c>
      <c r="CB36" s="6">
        <v>5</v>
      </c>
      <c r="CC36" s="6">
        <v>4</v>
      </c>
      <c r="CD36" s="6">
        <v>5</v>
      </c>
      <c r="CE36" s="6">
        <v>3</v>
      </c>
      <c r="CF36" s="6">
        <v>1</v>
      </c>
      <c r="CG36" s="6">
        <v>5</v>
      </c>
      <c r="CH36" s="6">
        <v>5</v>
      </c>
      <c r="CI36" s="6">
        <v>5</v>
      </c>
      <c r="CJ36" s="6">
        <v>3</v>
      </c>
      <c r="CK36" s="6">
        <v>2</v>
      </c>
      <c r="CL36" s="6">
        <v>4</v>
      </c>
      <c r="CM36" s="6">
        <v>5</v>
      </c>
      <c r="CN36" s="6">
        <v>4</v>
      </c>
      <c r="CO36" s="6">
        <v>3</v>
      </c>
      <c r="CP36" s="6">
        <v>3</v>
      </c>
      <c r="CQ36" s="6">
        <v>1</v>
      </c>
      <c r="CR36" s="6">
        <v>4</v>
      </c>
      <c r="CS36" s="6">
        <v>3</v>
      </c>
      <c r="CT36" s="6">
        <v>5</v>
      </c>
      <c r="CU36" s="6">
        <v>4</v>
      </c>
      <c r="CV36" s="25"/>
      <c r="CW36" s="25"/>
      <c r="CX36" s="25"/>
      <c r="CY36" s="25"/>
      <c r="CZ36" s="27"/>
      <c r="DA36" s="40">
        <f>COUNTIF($D$36:$CZ$36,1)</f>
        <v>4</v>
      </c>
      <c r="DB36" s="40">
        <f>COUNTIF($D$36:$CZ$36,2)</f>
        <v>3</v>
      </c>
      <c r="DC36" s="40">
        <f>COUNTIF($D$36:$CZ$36,3)</f>
        <v>14</v>
      </c>
      <c r="DD36" s="40">
        <f>COUNTIF($D$36:$CZ$36,4)</f>
        <v>38</v>
      </c>
      <c r="DE36" s="40">
        <f>COUNTIF($D$36:$CZ$36,5)</f>
        <v>37</v>
      </c>
      <c r="DG36" s="54">
        <f>SUM(DA36:DE36)</f>
        <v>96</v>
      </c>
    </row>
    <row r="37" spans="2:111" ht="19.5" thickBot="1" x14ac:dyDescent="0.45"/>
    <row r="38" spans="2:111" ht="19.5" thickBot="1" x14ac:dyDescent="0.45">
      <c r="CX38" s="51"/>
      <c r="CY38" s="149" t="s">
        <v>39</v>
      </c>
      <c r="CZ38" s="150"/>
      <c r="DA38" s="150"/>
      <c r="DB38" s="150"/>
      <c r="DC38" s="151"/>
    </row>
    <row r="39" spans="2:111" ht="27.75" customHeight="1" x14ac:dyDescent="0.4">
      <c r="CX39" s="152" t="s">
        <v>40</v>
      </c>
      <c r="CY39" s="153"/>
      <c r="CZ39" s="153"/>
      <c r="DA39" s="153"/>
      <c r="DB39" s="145">
        <f>(DA35+DB35*2+DC35*3+DD35*4+DE35*5)/(DA35+DB35+DC35+DD35+DE35)</f>
        <v>4.260416666666667</v>
      </c>
      <c r="DC39" s="146"/>
    </row>
    <row r="40" spans="2:111" ht="27.75" customHeight="1" thickBot="1" x14ac:dyDescent="0.45">
      <c r="CX40" s="154" t="s">
        <v>41</v>
      </c>
      <c r="CY40" s="155"/>
      <c r="CZ40" s="155"/>
      <c r="DA40" s="155"/>
      <c r="DB40" s="147">
        <f>(DA36+DB36*2+DC36*3+DD36*4+DE36*5)/(DA36+DB36+DC36+DD36+DE36)</f>
        <v>4.052083333333333</v>
      </c>
      <c r="DC40" s="148"/>
    </row>
  </sheetData>
  <mergeCells count="11">
    <mergeCell ref="DB39:DC39"/>
    <mergeCell ref="DB40:DC40"/>
    <mergeCell ref="CY38:DC38"/>
    <mergeCell ref="CX39:DA39"/>
    <mergeCell ref="CX40:DA40"/>
    <mergeCell ref="F2:R2"/>
    <mergeCell ref="B5:B10"/>
    <mergeCell ref="B22:C22"/>
    <mergeCell ref="B34:B36"/>
    <mergeCell ref="B25:B31"/>
    <mergeCell ref="B13:B18"/>
  </mergeCells>
  <phoneticPr fontId="1"/>
  <dataValidations count="1">
    <dataValidation type="whole" allowBlank="1" showInputMessage="1" showErrorMessage="1" sqref="AN22:CZ22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AB65"/>
  <sheetViews>
    <sheetView tabSelected="1" view="pageBreakPreview" topLeftCell="A43" zoomScaleNormal="100" zoomScaleSheetLayoutView="100" workbookViewId="0">
      <selection activeCell="Q8" sqref="Q8"/>
    </sheetView>
  </sheetViews>
  <sheetFormatPr defaultRowHeight="18.75" x14ac:dyDescent="0.4"/>
  <cols>
    <col min="1" max="1" width="3" customWidth="1"/>
    <col min="2" max="3" width="3.25" customWidth="1"/>
    <col min="4" max="4" width="1.375" customWidth="1"/>
    <col min="5" max="5" width="14.375" customWidth="1"/>
    <col min="6" max="6" width="0.875" customWidth="1"/>
    <col min="7" max="7" width="9.75" customWidth="1"/>
    <col min="8" max="8" width="8.875" customWidth="1"/>
    <col min="9" max="9" width="11.25" customWidth="1"/>
    <col min="10" max="10" width="9" customWidth="1"/>
    <col min="11" max="11" width="9.125" customWidth="1"/>
    <col min="15" max="15" width="4.75" customWidth="1"/>
    <col min="16" max="16" width="2.75" customWidth="1"/>
    <col min="18" max="18" width="9" customWidth="1"/>
    <col min="19" max="21" width="3.125" customWidth="1"/>
    <col min="22" max="22" width="11.25" customWidth="1"/>
    <col min="23" max="23" width="5.875" customWidth="1"/>
  </cols>
  <sheetData>
    <row r="1" spans="2:28" ht="6" customHeight="1" x14ac:dyDescent="0.4">
      <c r="B1" s="58"/>
      <c r="C1" s="58"/>
    </row>
    <row r="2" spans="2:28" ht="21" customHeight="1" x14ac:dyDescent="0.4">
      <c r="B2" s="84"/>
      <c r="C2" s="79"/>
      <c r="D2" s="79"/>
      <c r="E2" s="85" t="s">
        <v>76</v>
      </c>
      <c r="F2" s="80"/>
      <c r="G2" s="80"/>
      <c r="H2" s="80"/>
      <c r="I2" s="81"/>
      <c r="J2" s="88"/>
    </row>
    <row r="3" spans="2:28" ht="11.25" customHeight="1" x14ac:dyDescent="0.4"/>
    <row r="4" spans="2:28" x14ac:dyDescent="0.4">
      <c r="C4" s="60" t="s">
        <v>45</v>
      </c>
      <c r="L4" s="61" t="s">
        <v>71</v>
      </c>
    </row>
    <row r="5" spans="2:28" ht="3" customHeight="1" thickBot="1" x14ac:dyDescent="0.45"/>
    <row r="6" spans="2:28" ht="15" customHeight="1" thickBot="1" x14ac:dyDescent="0.45">
      <c r="D6" s="182" t="s">
        <v>50</v>
      </c>
      <c r="E6" s="183"/>
      <c r="F6" s="183"/>
      <c r="G6" s="183"/>
      <c r="H6" s="183"/>
      <c r="I6" s="183"/>
      <c r="J6" s="183"/>
      <c r="K6" s="184"/>
      <c r="L6" s="63" t="s">
        <v>46</v>
      </c>
      <c r="M6" s="62" t="s">
        <v>44</v>
      </c>
    </row>
    <row r="7" spans="2:28" ht="15" customHeight="1" x14ac:dyDescent="0.4">
      <c r="D7" s="185" t="s">
        <v>47</v>
      </c>
      <c r="E7" s="186"/>
      <c r="F7" s="64"/>
      <c r="G7" s="89" t="s">
        <v>51</v>
      </c>
      <c r="H7" s="89"/>
      <c r="I7" s="89"/>
      <c r="J7" s="90"/>
      <c r="K7" s="91"/>
      <c r="L7" s="92">
        <v>43</v>
      </c>
      <c r="M7" s="132">
        <f>L7/50</f>
        <v>0.86</v>
      </c>
    </row>
    <row r="8" spans="2:28" ht="15" customHeight="1" x14ac:dyDescent="0.4">
      <c r="D8" s="170"/>
      <c r="E8" s="171"/>
      <c r="F8" s="65"/>
      <c r="G8" s="93" t="s">
        <v>72</v>
      </c>
      <c r="H8" s="93"/>
      <c r="I8" s="93"/>
      <c r="J8" s="94"/>
      <c r="K8" s="95"/>
      <c r="L8" s="96">
        <v>18</v>
      </c>
      <c r="M8" s="133">
        <f t="shared" ref="M8:M13" si="0">L8/50</f>
        <v>0.36</v>
      </c>
    </row>
    <row r="9" spans="2:28" ht="15" customHeight="1" x14ac:dyDescent="0.4">
      <c r="D9" s="170"/>
      <c r="E9" s="171"/>
      <c r="F9" s="65"/>
      <c r="G9" s="93" t="s">
        <v>73</v>
      </c>
      <c r="H9" s="93"/>
      <c r="I9" s="93"/>
      <c r="J9" s="93"/>
      <c r="K9" s="95"/>
      <c r="L9" s="96">
        <v>27</v>
      </c>
      <c r="M9" s="133">
        <f t="shared" si="0"/>
        <v>0.54</v>
      </c>
    </row>
    <row r="10" spans="2:28" ht="15" customHeight="1" x14ac:dyDescent="0.4">
      <c r="D10" s="170"/>
      <c r="E10" s="171"/>
      <c r="F10" s="65"/>
      <c r="G10" s="97" t="s">
        <v>74</v>
      </c>
      <c r="H10" s="93"/>
      <c r="I10" s="93"/>
      <c r="J10" s="93"/>
      <c r="K10" s="95"/>
      <c r="L10" s="96">
        <v>25</v>
      </c>
      <c r="M10" s="133">
        <f t="shared" si="0"/>
        <v>0.5</v>
      </c>
    </row>
    <row r="11" spans="2:28" ht="15" customHeight="1" x14ac:dyDescent="0.4">
      <c r="D11" s="170"/>
      <c r="E11" s="171"/>
      <c r="F11" s="65"/>
      <c r="G11" s="93" t="s">
        <v>75</v>
      </c>
      <c r="H11" s="93"/>
      <c r="I11" s="93"/>
      <c r="J11" s="93"/>
      <c r="K11" s="95"/>
      <c r="L11" s="96">
        <v>41</v>
      </c>
      <c r="M11" s="133">
        <f t="shared" si="0"/>
        <v>0.82</v>
      </c>
      <c r="V11" s="86" t="s">
        <v>72</v>
      </c>
      <c r="W11" s="2"/>
      <c r="X11" s="2"/>
      <c r="Y11" s="2"/>
      <c r="Z11" s="2"/>
      <c r="AA11" s="74">
        <v>76</v>
      </c>
      <c r="AB11" s="75">
        <v>0.79166666666666663</v>
      </c>
    </row>
    <row r="12" spans="2:28" ht="15" customHeight="1" x14ac:dyDescent="0.4">
      <c r="D12" s="170"/>
      <c r="E12" s="171"/>
      <c r="F12" s="65"/>
      <c r="G12" s="93" t="s">
        <v>0</v>
      </c>
      <c r="H12" s="93"/>
      <c r="I12" s="93"/>
      <c r="J12" s="93"/>
      <c r="K12" s="95"/>
      <c r="L12" s="96">
        <f>集計!DA10</f>
        <v>0</v>
      </c>
      <c r="M12" s="133">
        <f t="shared" si="0"/>
        <v>0</v>
      </c>
      <c r="V12" s="86" t="s">
        <v>73</v>
      </c>
      <c r="W12" s="2"/>
      <c r="X12" s="2"/>
      <c r="Y12" s="2"/>
      <c r="Z12" s="2"/>
      <c r="AA12" s="74">
        <v>57</v>
      </c>
      <c r="AB12" s="75">
        <v>0.59375</v>
      </c>
    </row>
    <row r="13" spans="2:28" ht="15" customHeight="1" x14ac:dyDescent="0.4">
      <c r="D13" s="187"/>
      <c r="E13" s="188"/>
      <c r="F13" s="68"/>
      <c r="G13" s="98" t="s">
        <v>48</v>
      </c>
      <c r="H13" s="98"/>
      <c r="I13" s="98"/>
      <c r="J13" s="98"/>
      <c r="K13" s="99"/>
      <c r="L13" s="100">
        <v>0</v>
      </c>
      <c r="M13" s="104">
        <f t="shared" si="0"/>
        <v>0</v>
      </c>
      <c r="V13" s="86" t="s">
        <v>74</v>
      </c>
      <c r="W13" s="2"/>
      <c r="X13" s="2"/>
      <c r="Y13" s="2"/>
      <c r="Z13" s="2"/>
      <c r="AA13" s="74">
        <v>52</v>
      </c>
      <c r="AB13" s="75">
        <v>0.54166666666666663</v>
      </c>
    </row>
    <row r="14" spans="2:28" ht="3" customHeight="1" x14ac:dyDescent="0.4">
      <c r="D14" s="69"/>
      <c r="E14" s="70"/>
      <c r="F14" s="71"/>
      <c r="G14" s="71"/>
      <c r="H14" s="71"/>
      <c r="I14" s="71"/>
      <c r="J14" s="71"/>
      <c r="K14" s="71"/>
      <c r="L14" s="72"/>
      <c r="M14" s="73"/>
      <c r="V14" s="86"/>
      <c r="W14" s="2"/>
      <c r="X14" s="2"/>
      <c r="Y14" s="2"/>
      <c r="Z14" s="2"/>
      <c r="AA14" s="74"/>
      <c r="AB14" s="74"/>
    </row>
    <row r="15" spans="2:28" ht="15" customHeight="1" x14ac:dyDescent="0.4">
      <c r="D15" s="170" t="s">
        <v>49</v>
      </c>
      <c r="E15" s="171"/>
      <c r="F15" s="67"/>
      <c r="G15" s="101" t="s">
        <v>1</v>
      </c>
      <c r="H15" s="101"/>
      <c r="I15" s="101"/>
      <c r="J15" s="101"/>
      <c r="K15" s="102"/>
      <c r="L15" s="103">
        <v>29</v>
      </c>
      <c r="M15" s="104">
        <f>L15/50</f>
        <v>0.57999999999999996</v>
      </c>
      <c r="V15" s="86" t="s">
        <v>75</v>
      </c>
      <c r="W15" s="2"/>
      <c r="X15" s="2"/>
      <c r="Y15" s="2"/>
      <c r="Z15" s="2"/>
      <c r="AA15" s="74">
        <v>42</v>
      </c>
      <c r="AB15" s="75">
        <v>0.4375</v>
      </c>
    </row>
    <row r="16" spans="2:28" ht="15" customHeight="1" x14ac:dyDescent="0.4">
      <c r="D16" s="170"/>
      <c r="E16" s="171"/>
      <c r="F16" s="65"/>
      <c r="G16" s="93" t="s">
        <v>2</v>
      </c>
      <c r="H16" s="93"/>
      <c r="I16" s="93"/>
      <c r="J16" s="93"/>
      <c r="K16" s="95"/>
      <c r="L16" s="96">
        <v>8</v>
      </c>
      <c r="M16" s="104">
        <f t="shared" ref="M16:M20" si="1">L16/50</f>
        <v>0.16</v>
      </c>
      <c r="V16" s="86"/>
      <c r="W16" s="2"/>
      <c r="X16" s="2"/>
      <c r="Y16" s="2"/>
      <c r="Z16" s="2"/>
      <c r="AA16" s="74"/>
      <c r="AB16" s="74"/>
    </row>
    <row r="17" spans="4:28" ht="15" customHeight="1" x14ac:dyDescent="0.4">
      <c r="D17" s="170"/>
      <c r="E17" s="171"/>
      <c r="F17" s="65"/>
      <c r="G17" s="105" t="s">
        <v>4</v>
      </c>
      <c r="H17" s="105"/>
      <c r="I17" s="105"/>
      <c r="J17" s="105"/>
      <c r="K17" s="105"/>
      <c r="L17" s="96">
        <v>4</v>
      </c>
      <c r="M17" s="104">
        <f t="shared" si="1"/>
        <v>0.08</v>
      </c>
      <c r="V17" s="86"/>
      <c r="W17" s="2"/>
      <c r="X17" s="2"/>
      <c r="Y17" s="2"/>
      <c r="Z17" s="2"/>
      <c r="AA17" s="74"/>
      <c r="AB17" s="74"/>
    </row>
    <row r="18" spans="4:28" ht="15" customHeight="1" x14ac:dyDescent="0.4">
      <c r="D18" s="170"/>
      <c r="E18" s="171"/>
      <c r="F18" s="65"/>
      <c r="G18" s="93" t="s">
        <v>3</v>
      </c>
      <c r="H18" s="93"/>
      <c r="I18" s="93"/>
      <c r="J18" s="93"/>
      <c r="K18" s="95"/>
      <c r="L18" s="96">
        <v>5</v>
      </c>
      <c r="M18" s="104">
        <f t="shared" si="1"/>
        <v>0.1</v>
      </c>
      <c r="V18" s="87" t="s">
        <v>4</v>
      </c>
      <c r="W18" s="3"/>
      <c r="X18" s="3"/>
      <c r="Y18" s="3"/>
      <c r="Z18" s="3"/>
      <c r="AA18" s="76">
        <v>11</v>
      </c>
      <c r="AB18" s="77">
        <v>0.11458333333333333</v>
      </c>
    </row>
    <row r="19" spans="4:28" ht="15" customHeight="1" x14ac:dyDescent="0.4">
      <c r="D19" s="170"/>
      <c r="E19" s="171"/>
      <c r="F19" s="65"/>
      <c r="G19" s="93" t="s">
        <v>5</v>
      </c>
      <c r="H19" s="93"/>
      <c r="I19" s="93"/>
      <c r="J19" s="93"/>
      <c r="K19" s="95"/>
      <c r="L19" s="96">
        <v>2</v>
      </c>
      <c r="M19" s="104">
        <f t="shared" si="1"/>
        <v>0.04</v>
      </c>
      <c r="V19" s="2"/>
      <c r="W19" s="2"/>
      <c r="X19" s="2"/>
      <c r="Y19" s="2"/>
      <c r="Z19" s="2"/>
      <c r="AA19" s="74"/>
      <c r="AB19" s="78"/>
    </row>
    <row r="20" spans="4:28" ht="15" customHeight="1" thickBot="1" x14ac:dyDescent="0.45">
      <c r="D20" s="172"/>
      <c r="E20" s="173"/>
      <c r="F20" s="66"/>
      <c r="G20" s="106" t="s">
        <v>48</v>
      </c>
      <c r="H20" s="106"/>
      <c r="I20" s="106"/>
      <c r="J20" s="106"/>
      <c r="K20" s="107"/>
      <c r="L20" s="108">
        <v>5</v>
      </c>
      <c r="M20" s="109">
        <f t="shared" si="1"/>
        <v>0.1</v>
      </c>
      <c r="V20" s="2"/>
      <c r="W20" s="2"/>
      <c r="X20" s="2"/>
      <c r="Y20" s="2"/>
      <c r="Z20" s="2"/>
      <c r="AA20" s="74"/>
      <c r="AB20" s="78"/>
    </row>
    <row r="21" spans="4:28" x14ac:dyDescent="0.4">
      <c r="D21" s="2"/>
      <c r="E21" s="2"/>
      <c r="F21" s="2"/>
      <c r="G21" s="2"/>
      <c r="H21" s="2"/>
      <c r="I21" s="2"/>
      <c r="J21" s="2"/>
      <c r="K21" s="2"/>
      <c r="L21" s="2"/>
      <c r="M21" s="2"/>
      <c r="V21" s="2"/>
      <c r="W21" s="2"/>
      <c r="X21" s="2"/>
      <c r="Y21" s="2"/>
      <c r="Z21" s="2"/>
      <c r="AA21" s="74"/>
      <c r="AB21" s="74"/>
    </row>
    <row r="22" spans="4:28" x14ac:dyDescent="0.4">
      <c r="D22" s="2"/>
      <c r="E22" s="2"/>
      <c r="F22" s="2"/>
      <c r="G22" s="2"/>
      <c r="H22" s="2"/>
      <c r="I22" s="2"/>
      <c r="J22" s="2"/>
      <c r="K22" s="2"/>
      <c r="L22" s="2"/>
      <c r="M22" s="2"/>
      <c r="V22" s="2"/>
      <c r="W22" s="2"/>
      <c r="X22" s="2"/>
      <c r="Y22" s="2"/>
      <c r="Z22" s="2"/>
      <c r="AA22" s="74"/>
      <c r="AB22" s="74"/>
    </row>
    <row r="23" spans="4:28" x14ac:dyDescent="0.4">
      <c r="D23" s="2"/>
      <c r="E23" s="2"/>
      <c r="F23" s="2"/>
      <c r="G23" s="2"/>
      <c r="H23" s="2"/>
      <c r="I23" s="2"/>
      <c r="J23" s="2"/>
      <c r="K23" s="2"/>
      <c r="L23" s="2"/>
      <c r="M23" s="2"/>
      <c r="V23" s="2"/>
      <c r="W23" s="2"/>
      <c r="X23" s="2"/>
      <c r="Y23" s="2"/>
      <c r="Z23" s="2"/>
      <c r="AA23" s="74"/>
      <c r="AB23" s="74"/>
    </row>
    <row r="24" spans="4:28" x14ac:dyDescent="0.4">
      <c r="D24" s="2"/>
      <c r="E24" s="2"/>
      <c r="F24" s="2"/>
      <c r="G24" s="2"/>
      <c r="H24" s="2"/>
      <c r="I24" s="2"/>
      <c r="J24" s="2"/>
      <c r="K24" s="2"/>
      <c r="L24" s="2"/>
      <c r="M24" s="2"/>
      <c r="V24" s="2"/>
      <c r="W24" s="2"/>
      <c r="X24" s="2"/>
      <c r="Y24" s="2"/>
      <c r="Z24" s="2"/>
      <c r="AA24" s="74"/>
      <c r="AB24" s="74"/>
    </row>
    <row r="25" spans="4:28" x14ac:dyDescent="0.4">
      <c r="D25" s="2"/>
      <c r="E25" s="2"/>
      <c r="F25" s="2"/>
      <c r="G25" s="2"/>
      <c r="H25" s="2"/>
      <c r="I25" s="2"/>
      <c r="J25" s="2"/>
      <c r="K25" s="2"/>
      <c r="L25" s="2"/>
      <c r="M25" s="2"/>
      <c r="V25" s="2"/>
      <c r="W25" s="2"/>
      <c r="X25" s="2"/>
      <c r="Y25" s="2"/>
      <c r="Z25" s="2"/>
      <c r="AA25" s="74"/>
      <c r="AB25" s="74"/>
    </row>
    <row r="26" spans="4:28" x14ac:dyDescent="0.4">
      <c r="D26" s="2"/>
      <c r="E26" s="2"/>
      <c r="F26" s="2"/>
      <c r="G26" s="2"/>
      <c r="H26" s="2"/>
      <c r="I26" s="2"/>
      <c r="J26" s="2"/>
      <c r="K26" s="2"/>
      <c r="L26" s="2"/>
      <c r="M26" s="2"/>
      <c r="V26" s="2"/>
      <c r="W26" s="2"/>
      <c r="X26" s="2"/>
      <c r="Y26" s="2"/>
      <c r="Z26" s="2"/>
      <c r="AA26" s="74"/>
      <c r="AB26" s="74"/>
    </row>
    <row r="27" spans="4:28" ht="18.75" customHeight="1" x14ac:dyDescent="0.4">
      <c r="D27" s="2"/>
      <c r="E27" s="2"/>
      <c r="F27" s="2"/>
      <c r="G27" s="2"/>
      <c r="H27" s="2"/>
      <c r="I27" s="2"/>
      <c r="J27" s="2"/>
      <c r="K27" s="2"/>
      <c r="L27" s="2"/>
      <c r="M27" s="2"/>
      <c r="V27" s="2"/>
      <c r="W27" s="2"/>
      <c r="X27" s="2"/>
      <c r="Y27" s="2"/>
      <c r="Z27" s="2"/>
      <c r="AA27" s="74"/>
      <c r="AB27" s="74"/>
    </row>
    <row r="28" spans="4:28" x14ac:dyDescent="0.4">
      <c r="D28" s="2"/>
      <c r="E28" s="2"/>
      <c r="F28" s="2"/>
      <c r="G28" s="2"/>
      <c r="H28" s="2"/>
      <c r="I28" s="2"/>
      <c r="J28" s="2"/>
      <c r="K28" s="2"/>
      <c r="L28" s="2"/>
      <c r="M28" s="2"/>
      <c r="AA28" s="74"/>
      <c r="AB28" s="74"/>
    </row>
    <row r="29" spans="4:28" x14ac:dyDescent="0.4">
      <c r="D29" s="2"/>
      <c r="E29" s="2"/>
      <c r="F29" s="2"/>
      <c r="G29" s="2"/>
      <c r="H29" s="2"/>
      <c r="I29" s="2"/>
      <c r="J29" s="2"/>
      <c r="K29" s="2"/>
      <c r="L29" s="2"/>
      <c r="M29" s="2"/>
      <c r="AA29" s="74"/>
      <c r="AB29" s="74"/>
    </row>
    <row r="30" spans="4:28" x14ac:dyDescent="0.4">
      <c r="D30" s="2"/>
      <c r="E30" s="2"/>
      <c r="F30" s="2"/>
      <c r="G30" s="2"/>
      <c r="H30" s="2"/>
      <c r="I30" s="2"/>
      <c r="J30" s="2"/>
      <c r="K30" s="2"/>
      <c r="L30" s="2"/>
      <c r="M30" s="2"/>
      <c r="AA30" s="74"/>
      <c r="AB30" s="74"/>
    </row>
    <row r="31" spans="4:28" x14ac:dyDescent="0.4"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4:28" x14ac:dyDescent="0.4"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4" x14ac:dyDescent="0.4"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4" x14ac:dyDescent="0.4"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4" x14ac:dyDescent="0.4"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4" x14ac:dyDescent="0.4"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4" ht="14.25" customHeight="1" x14ac:dyDescent="0.4"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4" ht="6.75" customHeight="1" x14ac:dyDescent="0.4"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4" ht="21" customHeight="1" x14ac:dyDescent="0.4">
      <c r="C39" s="59" t="s">
        <v>52</v>
      </c>
    </row>
    <row r="40" spans="3:14" ht="5.25" customHeight="1" thickBot="1" x14ac:dyDescent="0.45"/>
    <row r="41" spans="3:14" ht="12.75" customHeight="1" x14ac:dyDescent="0.4">
      <c r="D41" s="164" t="s">
        <v>53</v>
      </c>
      <c r="E41" s="165"/>
      <c r="F41" s="165"/>
      <c r="G41" s="165"/>
      <c r="H41" s="166"/>
      <c r="I41" s="110">
        <v>5</v>
      </c>
      <c r="J41" s="111">
        <v>4</v>
      </c>
      <c r="K41" s="112">
        <v>3</v>
      </c>
      <c r="L41" s="112">
        <v>2</v>
      </c>
      <c r="M41" s="113">
        <v>1</v>
      </c>
      <c r="N41" s="156" t="s">
        <v>54</v>
      </c>
    </row>
    <row r="42" spans="3:14" ht="16.5" customHeight="1" thickBot="1" x14ac:dyDescent="0.45">
      <c r="D42" s="167"/>
      <c r="E42" s="168"/>
      <c r="F42" s="168"/>
      <c r="G42" s="168"/>
      <c r="H42" s="169"/>
      <c r="I42" s="114" t="s">
        <v>57</v>
      </c>
      <c r="J42" s="115" t="s">
        <v>58</v>
      </c>
      <c r="K42" s="116" t="s">
        <v>59</v>
      </c>
      <c r="L42" s="116" t="s">
        <v>60</v>
      </c>
      <c r="M42" s="117" t="s">
        <v>61</v>
      </c>
      <c r="N42" s="157"/>
    </row>
    <row r="43" spans="3:14" ht="18.75" customHeight="1" x14ac:dyDescent="0.4">
      <c r="D43" s="158" t="s">
        <v>55</v>
      </c>
      <c r="E43" s="159"/>
      <c r="F43" s="159"/>
      <c r="G43" s="159"/>
      <c r="H43" s="160"/>
      <c r="I43" s="118">
        <v>27</v>
      </c>
      <c r="J43" s="119">
        <v>19</v>
      </c>
      <c r="K43" s="120">
        <v>3</v>
      </c>
      <c r="L43" s="120">
        <v>1</v>
      </c>
      <c r="M43" s="121">
        <v>0</v>
      </c>
      <c r="N43" s="122">
        <v>4.4400000000000004</v>
      </c>
    </row>
    <row r="44" spans="3:14" ht="18.75" customHeight="1" thickBot="1" x14ac:dyDescent="0.45">
      <c r="D44" s="161" t="s">
        <v>56</v>
      </c>
      <c r="E44" s="162"/>
      <c r="F44" s="162"/>
      <c r="G44" s="162"/>
      <c r="H44" s="163"/>
      <c r="I44" s="123">
        <v>18</v>
      </c>
      <c r="J44" s="124">
        <v>22</v>
      </c>
      <c r="K44" s="125">
        <v>8</v>
      </c>
      <c r="L44" s="125">
        <v>1</v>
      </c>
      <c r="M44" s="126">
        <v>1</v>
      </c>
      <c r="N44" s="127">
        <v>4.0999999999999996</v>
      </c>
    </row>
    <row r="56" spans="3:23" ht="6" customHeight="1" x14ac:dyDescent="0.4"/>
    <row r="57" spans="3:23" ht="24" x14ac:dyDescent="0.4">
      <c r="C57" s="59" t="s">
        <v>62</v>
      </c>
    </row>
    <row r="58" spans="3:23" ht="3.75" customHeight="1" thickBot="1" x14ac:dyDescent="0.45"/>
    <row r="59" spans="3:23" ht="16.5" customHeight="1" thickBot="1" x14ac:dyDescent="0.45">
      <c r="E59" s="174" t="s">
        <v>67</v>
      </c>
      <c r="F59" s="175"/>
      <c r="G59" s="175"/>
      <c r="H59" s="175"/>
      <c r="I59" s="128" t="s">
        <v>63</v>
      </c>
      <c r="J59" s="82"/>
      <c r="V59" t="s">
        <v>68</v>
      </c>
      <c r="W59">
        <f>I60</f>
        <v>29</v>
      </c>
    </row>
    <row r="60" spans="3:23" ht="18" customHeight="1" x14ac:dyDescent="0.4">
      <c r="E60" s="176" t="s">
        <v>64</v>
      </c>
      <c r="F60" s="177"/>
      <c r="G60" s="177"/>
      <c r="H60" s="177"/>
      <c r="I60" s="129">
        <v>29</v>
      </c>
      <c r="J60" s="83"/>
      <c r="V60" t="s">
        <v>69</v>
      </c>
      <c r="W60">
        <f t="shared" ref="W60:W61" si="2">I61</f>
        <v>24</v>
      </c>
    </row>
    <row r="61" spans="3:23" ht="18" customHeight="1" x14ac:dyDescent="0.4">
      <c r="E61" s="178" t="s">
        <v>65</v>
      </c>
      <c r="F61" s="179"/>
      <c r="G61" s="179"/>
      <c r="H61" s="179"/>
      <c r="I61" s="130">
        <v>24</v>
      </c>
      <c r="J61" s="83"/>
      <c r="V61" t="s">
        <v>70</v>
      </c>
      <c r="W61">
        <f t="shared" si="2"/>
        <v>7</v>
      </c>
    </row>
    <row r="62" spans="3:23" ht="18" customHeight="1" thickBot="1" x14ac:dyDescent="0.45">
      <c r="E62" s="180" t="s">
        <v>66</v>
      </c>
      <c r="F62" s="181"/>
      <c r="G62" s="181"/>
      <c r="H62" s="181"/>
      <c r="I62" s="131">
        <v>7</v>
      </c>
      <c r="J62" s="83"/>
    </row>
    <row r="65" ht="5.25" customHeight="1" x14ac:dyDescent="0.4"/>
  </sheetData>
  <mergeCells count="11">
    <mergeCell ref="E59:H59"/>
    <mergeCell ref="E60:H60"/>
    <mergeCell ref="E61:H61"/>
    <mergeCell ref="E62:H62"/>
    <mergeCell ref="D6:K6"/>
    <mergeCell ref="D7:E13"/>
    <mergeCell ref="N41:N42"/>
    <mergeCell ref="D43:H43"/>
    <mergeCell ref="D44:H44"/>
    <mergeCell ref="D41:H42"/>
    <mergeCell ref="D15:E20"/>
  </mergeCells>
  <phoneticPr fontId="1"/>
  <pageMargins left="0.94" right="0.66" top="0.74" bottom="0.69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</vt:lpstr>
      <vt:lpstr>まとめ（グラフ）</vt:lpstr>
      <vt:lpstr>'まとめ（グラフ）'!Print_Area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Horie Kenjoro</dc:creator>
  <cp:lastModifiedBy>辻　浩一</cp:lastModifiedBy>
  <cp:lastPrinted>2019-01-23T05:13:51Z</cp:lastPrinted>
  <dcterms:created xsi:type="dcterms:W3CDTF">2017-10-15T02:02:39Z</dcterms:created>
  <dcterms:modified xsi:type="dcterms:W3CDTF">2019-01-23T05:14:14Z</dcterms:modified>
</cp:coreProperties>
</file>